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GIA\PROGRAMACAO_2020_2030\sistemas\Efeciência\Anexos a colocar site\"/>
    </mc:Choice>
  </mc:AlternateContent>
  <xr:revisionPtr revIDLastSave="0" documentId="13_ncr:1_{6A6E8D33-14DD-4124-8509-4E07AD6755E6}" xr6:coauthVersionLast="47" xr6:coauthVersionMax="47" xr10:uidLastSave="{00000000-0000-0000-0000-000000000000}"/>
  <bookViews>
    <workbookView xWindow="-120" yWindow="-120" windowWidth="29040" windowHeight="15840" tabRatio="652" xr2:uid="{00000000-000D-0000-FFFF-FFFF00000000}"/>
  </bookViews>
  <sheets>
    <sheet name="Indústria 4.0" sheetId="3" r:id="rId1"/>
    <sheet name="i - Sistemas de informação" sheetId="2" r:id="rId2"/>
    <sheet name="ii - Conectividade" sheetId="5" r:id="rId3"/>
    <sheet name="iii - Sistemas de produção (2)" sheetId="7" r:id="rId4"/>
    <sheet name="iv - Turismo" sheetId="6" r:id="rId5"/>
    <sheet name="Tabelas" sheetId="4" state="hidden" r:id="rId6"/>
  </sheets>
  <definedNames>
    <definedName name="ambito_i_f">'i - Sistemas de informação'!$L$27</definedName>
    <definedName name="ambito_i_i">'i - Sistemas de informação'!$L$21</definedName>
    <definedName name="ambito_ii_f">'ii - Conectividade'!$L$15</definedName>
    <definedName name="ambito_ii_i">'ii - Conectividade'!$L$10</definedName>
    <definedName name="_xlnm.Print_Area" localSheetId="1">'i - Sistemas de informação'!$B$2:$G$38</definedName>
    <definedName name="_xlnm.Print_Area" localSheetId="2">'ii - Conectividade'!$B:$G</definedName>
    <definedName name="_xlnm.Print_Area" localSheetId="3">'iii - Sistemas de produção (2)'!$B:$G</definedName>
    <definedName name="_xlnm.Print_Area" localSheetId="4">'iv - Turismo'!$B$2:$G$34</definedName>
    <definedName name="rub_i_d_f">'i - Sistemas de informação'!$B$28</definedName>
    <definedName name="rub_i_d_i">'i - Sistemas de informação'!$B$20</definedName>
    <definedName name="rub_i_i">'i - Sistemas de informação'!$M$31</definedName>
    <definedName name="rub_if_f">'i - Sistemas de informação'!$M$39</definedName>
    <definedName name="rub_ii_d_f">'ii - Conectividade'!$B$28</definedName>
    <definedName name="rub_ii_d_i">'ii - Conectividade'!$B$20</definedName>
    <definedName name="rub_ii_f">'ii - Conectividade'!$M$28</definedName>
    <definedName name="rub_ii_i">'ii - Conectividade'!$M$20</definedName>
    <definedName name="rub_iii_d_f" localSheetId="3">'iii - Sistemas de produção (2)'!$B$28</definedName>
    <definedName name="rub_iii_d_f">'iv - Turismo'!$B$24</definedName>
    <definedName name="rub_iii_d_i" localSheetId="3">'iii - Sistemas de produção (2)'!$B$20</definedName>
    <definedName name="rub_iii_d_i">'iv - Turismo'!$B$16</definedName>
    <definedName name="rub_iii_f" localSheetId="3">'iii - Sistemas de produção (2)'!$M$28</definedName>
    <definedName name="rub_iii_f">'iv - Turismo'!$M$24</definedName>
    <definedName name="rub_iii_i" localSheetId="3">'iii - Sistemas de produção (2)'!$M$20</definedName>
    <definedName name="rub_iii_i">'iv - Turismo'!$M$16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4" l="1"/>
  <c r="T5" i="4"/>
  <c r="T6" i="4"/>
  <c r="T7" i="4"/>
  <c r="T8" i="4"/>
  <c r="T9" i="4"/>
  <c r="T10" i="4"/>
  <c r="N4" i="4"/>
  <c r="N5" i="4"/>
  <c r="N6" i="4"/>
  <c r="N3" i="4"/>
  <c r="M18" i="6"/>
  <c r="M19" i="6"/>
  <c r="M20" i="6"/>
  <c r="M21" i="6"/>
  <c r="M22" i="6"/>
  <c r="M23" i="6"/>
  <c r="M17" i="6"/>
  <c r="L7" i="6"/>
  <c r="M7" i="6"/>
  <c r="R4" i="4" s="1"/>
  <c r="L8" i="6"/>
  <c r="M8" i="6"/>
  <c r="L9" i="6"/>
  <c r="M9" i="6"/>
  <c r="L10" i="6"/>
  <c r="M10" i="6"/>
  <c r="L11" i="6"/>
  <c r="M11" i="6"/>
  <c r="L12" i="6"/>
  <c r="M12" i="6"/>
  <c r="L13" i="6"/>
  <c r="M13" i="6"/>
  <c r="M27" i="7"/>
  <c r="L27" i="7"/>
  <c r="K27" i="7"/>
  <c r="J27" i="7"/>
  <c r="M26" i="7"/>
  <c r="L26" i="7"/>
  <c r="K26" i="7"/>
  <c r="J26" i="7"/>
  <c r="M25" i="7"/>
  <c r="L25" i="7"/>
  <c r="K25" i="7"/>
  <c r="J25" i="7"/>
  <c r="M24" i="7"/>
  <c r="L24" i="7"/>
  <c r="K24" i="7"/>
  <c r="J24" i="7"/>
  <c r="M23" i="7"/>
  <c r="L23" i="7"/>
  <c r="K23" i="7"/>
  <c r="J23" i="7"/>
  <c r="M22" i="7"/>
  <c r="L22" i="7"/>
  <c r="K22" i="7"/>
  <c r="J22" i="7"/>
  <c r="M21" i="7"/>
  <c r="L21" i="7"/>
  <c r="K21" i="7"/>
  <c r="J21" i="7"/>
  <c r="M14" i="7"/>
  <c r="L14" i="7"/>
  <c r="M13" i="7"/>
  <c r="L13" i="7"/>
  <c r="M12" i="7"/>
  <c r="L12" i="7"/>
  <c r="M11" i="7"/>
  <c r="L11" i="7"/>
  <c r="M22" i="5"/>
  <c r="M23" i="5"/>
  <c r="M24" i="5"/>
  <c r="M25" i="5"/>
  <c r="M26" i="5"/>
  <c r="M27" i="5"/>
  <c r="M21" i="5"/>
  <c r="M33" i="2"/>
  <c r="M34" i="2"/>
  <c r="M35" i="2"/>
  <c r="M36" i="2"/>
  <c r="M37" i="2"/>
  <c r="M38" i="2"/>
  <c r="M32" i="2"/>
  <c r="L23" i="6"/>
  <c r="K23" i="6"/>
  <c r="J23" i="6"/>
  <c r="L22" i="6"/>
  <c r="K22" i="6"/>
  <c r="J22" i="6"/>
  <c r="L21" i="6"/>
  <c r="K21" i="6"/>
  <c r="J21" i="6"/>
  <c r="L20" i="6"/>
  <c r="K20" i="6"/>
  <c r="J20" i="6"/>
  <c r="L19" i="6"/>
  <c r="K19" i="6"/>
  <c r="J19" i="6"/>
  <c r="L18" i="6"/>
  <c r="K18" i="6"/>
  <c r="J18" i="6"/>
  <c r="L17" i="6"/>
  <c r="K17" i="6"/>
  <c r="J17" i="6"/>
  <c r="M6" i="6"/>
  <c r="T3" i="4" s="1"/>
  <c r="L6" i="6"/>
  <c r="L27" i="5"/>
  <c r="K27" i="5"/>
  <c r="J27" i="5"/>
  <c r="L26" i="5"/>
  <c r="K26" i="5"/>
  <c r="J26" i="5"/>
  <c r="L25" i="5"/>
  <c r="K25" i="5"/>
  <c r="J25" i="5"/>
  <c r="L24" i="5"/>
  <c r="K24" i="5"/>
  <c r="J24" i="5"/>
  <c r="L23" i="5"/>
  <c r="K23" i="5"/>
  <c r="J23" i="5"/>
  <c r="L22" i="5"/>
  <c r="K22" i="5"/>
  <c r="J22" i="5"/>
  <c r="L21" i="5"/>
  <c r="K21" i="5"/>
  <c r="J21" i="5"/>
  <c r="M14" i="5"/>
  <c r="I6" i="4" s="1"/>
  <c r="G6" i="4" s="1"/>
  <c r="L14" i="5"/>
  <c r="M13" i="5"/>
  <c r="L13" i="5"/>
  <c r="M12" i="5"/>
  <c r="I4" i="4" s="1"/>
  <c r="G4" i="4" s="1"/>
  <c r="L12" i="5"/>
  <c r="M11" i="5"/>
  <c r="I3" i="4" s="1"/>
  <c r="G3" i="4" s="1"/>
  <c r="L11" i="5"/>
  <c r="L3" i="4" l="1"/>
  <c r="Q19" i="6"/>
  <c r="Q22" i="7"/>
  <c r="H22" i="7" s="1"/>
  <c r="P22" i="7"/>
  <c r="H13" i="7"/>
  <c r="Q21" i="7"/>
  <c r="Q25" i="7"/>
  <c r="H12" i="7"/>
  <c r="H14" i="7"/>
  <c r="P24" i="7"/>
  <c r="P26" i="7"/>
  <c r="Q26" i="7"/>
  <c r="P23" i="7"/>
  <c r="P27" i="7"/>
  <c r="Q23" i="7"/>
  <c r="H23" i="7" s="1"/>
  <c r="Q27" i="7"/>
  <c r="Q25" i="5"/>
  <c r="Q23" i="5"/>
  <c r="H14" i="5"/>
  <c r="Q24" i="5"/>
  <c r="H12" i="5"/>
  <c r="Q27" i="5"/>
  <c r="Q26" i="5"/>
  <c r="Q22" i="5"/>
  <c r="Q21" i="6"/>
  <c r="Q20" i="6"/>
  <c r="L6" i="4"/>
  <c r="Q17" i="6"/>
  <c r="Q18" i="6"/>
  <c r="Q23" i="6"/>
  <c r="H13" i="6"/>
  <c r="Q22" i="6"/>
  <c r="P20" i="6"/>
  <c r="R5" i="4"/>
  <c r="J34" i="6"/>
  <c r="H34" i="6" s="1"/>
  <c r="J31" i="6"/>
  <c r="H31" i="6" s="1"/>
  <c r="J28" i="6"/>
  <c r="H28" i="6" s="1"/>
  <c r="H8" i="6"/>
  <c r="H11" i="7"/>
  <c r="R7" i="4"/>
  <c r="R6" i="4"/>
  <c r="R8" i="4" s="1"/>
  <c r="H11" i="6"/>
  <c r="R3" i="4"/>
  <c r="H10" i="6"/>
  <c r="H9" i="6"/>
  <c r="H7" i="6"/>
  <c r="H12" i="6"/>
  <c r="J38" i="7"/>
  <c r="H38" i="7" s="1"/>
  <c r="P22" i="6"/>
  <c r="J35" i="7"/>
  <c r="H35" i="7" s="1"/>
  <c r="J32" i="7"/>
  <c r="H32" i="7" s="1"/>
  <c r="P25" i="7"/>
  <c r="Q24" i="7"/>
  <c r="P21" i="7"/>
  <c r="H6" i="6"/>
  <c r="J38" i="5"/>
  <c r="H38" i="5" s="1"/>
  <c r="J35" i="5"/>
  <c r="H35" i="5" s="1"/>
  <c r="J32" i="5"/>
  <c r="H32" i="5" s="1"/>
  <c r="J49" i="2"/>
  <c r="H38" i="2" s="1"/>
  <c r="J46" i="2"/>
  <c r="H35" i="2" s="1"/>
  <c r="J43" i="2"/>
  <c r="H32" i="2" s="1"/>
  <c r="H13" i="5"/>
  <c r="H11" i="5"/>
  <c r="I5" i="4"/>
  <c r="G9" i="4" s="1"/>
  <c r="L5" i="4"/>
  <c r="P18" i="6"/>
  <c r="L4" i="4"/>
  <c r="P17" i="6"/>
  <c r="P19" i="6"/>
  <c r="P21" i="6"/>
  <c r="P23" i="6"/>
  <c r="P22" i="5"/>
  <c r="P26" i="5"/>
  <c r="P24" i="5"/>
  <c r="P21" i="5"/>
  <c r="P23" i="5"/>
  <c r="P25" i="5"/>
  <c r="P27" i="5"/>
  <c r="H20" i="6" l="1"/>
  <c r="H25" i="7"/>
  <c r="H27" i="7"/>
  <c r="H24" i="7"/>
  <c r="H21" i="7"/>
  <c r="H26" i="7"/>
  <c r="H25" i="5"/>
  <c r="H27" i="5"/>
  <c r="H24" i="5"/>
  <c r="H23" i="5"/>
  <c r="H26" i="5"/>
  <c r="H22" i="5"/>
  <c r="R13" i="4"/>
  <c r="R9" i="4"/>
  <c r="R10" i="4" s="1"/>
  <c r="H22" i="6"/>
  <c r="H21" i="6"/>
  <c r="M14" i="4"/>
  <c r="H23" i="6"/>
  <c r="M10" i="4"/>
  <c r="M11" i="4"/>
  <c r="H19" i="6"/>
  <c r="H18" i="6"/>
  <c r="Q21" i="5"/>
  <c r="G5" i="4"/>
  <c r="M12" i="4"/>
  <c r="M13" i="4"/>
  <c r="L9" i="4"/>
  <c r="H17" i="6"/>
  <c r="S14" i="4" l="1"/>
  <c r="S17" i="4"/>
  <c r="S16" i="4"/>
  <c r="S21" i="4"/>
  <c r="S18" i="4"/>
  <c r="S19" i="4"/>
  <c r="S20" i="4"/>
  <c r="S15" i="4"/>
  <c r="L35" i="2"/>
  <c r="K35" i="2"/>
  <c r="J35" i="2"/>
  <c r="L37" i="2"/>
  <c r="K37" i="2"/>
  <c r="J37" i="2"/>
  <c r="L36" i="2"/>
  <c r="K36" i="2"/>
  <c r="J36" i="2"/>
  <c r="L34" i="2"/>
  <c r="K34" i="2"/>
  <c r="J34" i="2"/>
  <c r="J33" i="2"/>
  <c r="K33" i="2"/>
  <c r="L33" i="2"/>
  <c r="J38" i="2"/>
  <c r="K38" i="2"/>
  <c r="L38" i="2"/>
  <c r="P38" i="2" l="1"/>
  <c r="P33" i="2"/>
  <c r="P36" i="2"/>
  <c r="P35" i="2"/>
  <c r="Q37" i="2"/>
  <c r="P34" i="2"/>
  <c r="P37" i="2"/>
  <c r="H26" i="2" l="1"/>
  <c r="L23" i="2" l="1"/>
  <c r="M23" i="2"/>
  <c r="L24" i="2"/>
  <c r="M24" i="2"/>
  <c r="L25" i="2"/>
  <c r="M25" i="2"/>
  <c r="L26" i="2"/>
  <c r="M26" i="2"/>
  <c r="M22" i="2"/>
  <c r="L22" i="2"/>
  <c r="H13" i="2" l="1"/>
  <c r="H12" i="2"/>
  <c r="H15" i="2"/>
  <c r="H14" i="2"/>
  <c r="H11" i="2"/>
  <c r="L32" i="2"/>
  <c r="K32" i="2"/>
  <c r="J32" i="2"/>
  <c r="D7" i="4"/>
  <c r="Q36" i="2" s="1"/>
  <c r="H25" i="2" s="1"/>
  <c r="D6" i="4"/>
  <c r="Q35" i="2" s="1"/>
  <c r="H24" i="2" s="1"/>
  <c r="D5" i="4"/>
  <c r="Q34" i="2" s="1"/>
  <c r="H23" i="2" s="1"/>
  <c r="D4" i="4"/>
  <c r="D3" i="4"/>
  <c r="B6" i="4" l="1"/>
  <c r="H21" i="5"/>
  <c r="Q32" i="2"/>
  <c r="P32" i="2"/>
  <c r="B3" i="4"/>
  <c r="B9" i="4"/>
  <c r="B4" i="4" l="1"/>
  <c r="B5" i="4" s="1"/>
  <c r="H21" i="2"/>
  <c r="B7" i="4"/>
  <c r="C13" i="4" l="1"/>
  <c r="H12" i="4"/>
  <c r="H11" i="4"/>
  <c r="H13" i="4"/>
  <c r="H10" i="4"/>
  <c r="H14" i="4"/>
  <c r="C11" i="4"/>
  <c r="C10" i="4"/>
  <c r="C14" i="4"/>
  <c r="C12" i="4"/>
  <c r="Q38" i="2"/>
  <c r="Q33" i="2" l="1"/>
  <c r="H22" i="2" s="1"/>
  <c r="H27" i="2"/>
</calcChain>
</file>

<file path=xl/sharedStrings.xml><?xml version="1.0" encoding="utf-8"?>
<sst xmlns="http://schemas.openxmlformats.org/spreadsheetml/2006/main" count="133" uniqueCount="76">
  <si>
    <t>Formulário de candidatura</t>
  </si>
  <si>
    <t>Anexo Indústria 4.0</t>
  </si>
  <si>
    <t>i - Sistemas avançados de informação</t>
  </si>
  <si>
    <t>ii - Conectividade entre sistemas, equipamentos, produtos e pessoas</t>
  </si>
  <si>
    <t>iii - Sistemas avançados de produção</t>
  </si>
  <si>
    <t>Em cada secção deve indicar as tecnologias existentes na empresa e as contempladas no projecto.</t>
  </si>
  <si>
    <t>Âmbito</t>
  </si>
  <si>
    <t>Infraestrutura digital</t>
  </si>
  <si>
    <t>Inteligência artificial e algoritmos preditivos</t>
  </si>
  <si>
    <t>Análise avançada de dados</t>
  </si>
  <si>
    <t>Cloud Computing</t>
  </si>
  <si>
    <t>Cibersegurança</t>
  </si>
  <si>
    <t>Tipo de tecnologia
(1)</t>
  </si>
  <si>
    <t>Fundamente, quando aplicável, como o tipo de tecnologia utilizada contribui no projeto, designadamente para:</t>
  </si>
  <si>
    <t>Existe na 
empresa?</t>
  </si>
  <si>
    <t>Contemplado no projeto?</t>
  </si>
  <si>
    <r>
      <rPr>
        <b/>
        <sz val="8"/>
        <rFont val="Tahoma"/>
        <family val="2"/>
      </rPr>
      <t>i. Inovação no produto</t>
    </r>
    <r>
      <rPr>
        <sz val="8"/>
        <rFont val="Tahoma"/>
        <family val="2"/>
      </rPr>
      <t xml:space="preserve"> através de produtos e serviços, conectados ou inteligentes, de maior da rapidez no desenvolvimento de produto (menor time-to-market), de maior customização às necessidades dos clientes, e do suporte de fluxos de informação entre o mercado (cliente) e a produção</t>
    </r>
  </si>
  <si>
    <r>
      <rPr>
        <b/>
        <sz val="8"/>
        <rFont val="Tahoma"/>
        <family val="2"/>
      </rPr>
      <t>ii. Inovação de processo</t>
    </r>
    <r>
      <rPr>
        <sz val="8"/>
        <rFont val="Tahoma"/>
        <family val="2"/>
      </rPr>
      <t>, aumento de produtividade e flexibilidade produtiva e logística através da utilização de sistemas autónomos, modulares e conectados, suportados no processamento e análise avançada de dados e em algoritmos preditivos</t>
    </r>
  </si>
  <si>
    <r>
      <rPr>
        <b/>
        <sz val="8"/>
        <rFont val="Tahoma"/>
        <family val="2"/>
      </rPr>
      <t>iii. Inovação organizacional ou de marketing</t>
    </r>
    <r>
      <rPr>
        <sz val="8"/>
        <rFont val="Tahoma"/>
        <family val="2"/>
      </rPr>
      <t>, através da adoção de novos modelos de negócio suportados na partilha de conhecimento ou práticas e modelos económicos apoiados em comunidades de utilizadores ou em cadeias de valor distribuídas</t>
    </r>
  </si>
  <si>
    <t>Produto</t>
  </si>
  <si>
    <t>Processo</t>
  </si>
  <si>
    <t>Organizacional</t>
  </si>
  <si>
    <t>Marketing</t>
  </si>
  <si>
    <t>Considere as seguintes indicações para o preenchimento de cada folha:</t>
  </si>
  <si>
    <t>Considere também as indicações de verificação do preenchimento que poderão ser dadas na coluna H.</t>
  </si>
  <si>
    <t>Operação remota</t>
  </si>
  <si>
    <t>Realidade aumentada</t>
  </si>
  <si>
    <t>Máquinas inteligentes</t>
  </si>
  <si>
    <t>Sensores avançados e IoT (Internet of Things)</t>
  </si>
  <si>
    <t>Produtos e materiais avançados e conectados</t>
  </si>
  <si>
    <t>Operações modulares</t>
  </si>
  <si>
    <t>Produção aditiva</t>
  </si>
  <si>
    <t>Robôs autónomos</t>
  </si>
  <si>
    <t>i_1</t>
  </si>
  <si>
    <t>i_2</t>
  </si>
  <si>
    <t>i_3</t>
  </si>
  <si>
    <t>i_4</t>
  </si>
  <si>
    <t>i_5</t>
  </si>
  <si>
    <t>ii_1</t>
  </si>
  <si>
    <t>ii_2</t>
  </si>
  <si>
    <t>ii_3</t>
  </si>
  <si>
    <t>ii_4</t>
  </si>
  <si>
    <t>iii_1</t>
  </si>
  <si>
    <t>iii_2</t>
  </si>
  <si>
    <t>iii_3</t>
  </si>
  <si>
    <t>iii_4</t>
  </si>
  <si>
    <t>-  Caso seja necessário acrescentar linhas faça-o copiando uma linha do quadro original de forma a preservar as formatações e fórmulas.
    Para isso poderá: 
    - selecionar uma das linhas interiores do quadro original;
    - activar o menu com o botão direito do rato e escolher a opção Copiar
    - adicionar a nova linha escolhendo a opção Inserir células copiadas</t>
  </si>
  <si>
    <t>iv - Digitalização ou transformação digital no Turismo</t>
  </si>
  <si>
    <t>Produtos e serviços integrados com inteligência emocional;</t>
  </si>
  <si>
    <t>Produtos e serviços inclusivos e acessíveis a todos, incluindo aqueles que recorrem aos sistemas wearable para comunicar e interagir com o turista;</t>
  </si>
  <si>
    <t>Integração de produtos e serviços com a realidade virtual e realidade aumentada, na comunicação e marketing;</t>
  </si>
  <si>
    <t>Aplicações/jogos com cenários 3D e composição binocular, combinando produtos/serviços com realidade virtual, fotografia, vídeo, som e texto, com promoção de uma experiência imersiva do turista;</t>
  </si>
  <si>
    <t>Desenvolvimento de aplicações de engagement com os turistas, permitindo o acesso, customização e segmentação de serviços;</t>
  </si>
  <si>
    <t>Soluções de BI (business to Intelligence) para uma análise em tempo real de Big Data;</t>
  </si>
  <si>
    <t>IoT (Internet of Things) para conexão entre sistemas físicos e plataformas online;</t>
  </si>
  <si>
    <t>Cloud para armazenamento de dados.</t>
  </si>
  <si>
    <t>iv_1</t>
  </si>
  <si>
    <t>iv_2</t>
  </si>
  <si>
    <t>iv_3</t>
  </si>
  <si>
    <t>iv_4</t>
  </si>
  <si>
    <t>iv_5</t>
  </si>
  <si>
    <t>iv_6</t>
  </si>
  <si>
    <t>iv_7</t>
  </si>
  <si>
    <t>iv_8</t>
  </si>
  <si>
    <t>Neste anexo é recolhida informação sobre o enquadramento dos investimentos propostos na política sectorial Indústria 4.0.</t>
  </si>
  <si>
    <t>Preencha, quando aplicável, cada uma das folhas seguintes, correspondentes a</t>
  </si>
  <si>
    <t>iv - Digitalização ou transformação digital no Turismo (apenas aplicável às operações do setor do Turismo)</t>
  </si>
  <si>
    <t>(1) Selecione uma das opções sinalizadas no quadro anterior.</t>
  </si>
  <si>
    <t>Identicamente deve, em cada seção, descrever o contributo da tecnologia respetiva para o projeto nas vertentes   i - Inovação do produto, II - Inovação de processos e iii - Inovação organizacional ou de marketing.</t>
  </si>
  <si>
    <t>Tipo de Inovação
(3)</t>
  </si>
  <si>
    <t>ID do Quadro de Custos
(2)</t>
  </si>
  <si>
    <t>Para as tecnologias contempladas no projecto deve preencher o quadro onde são listadas as linhas (ID) de investimento nelas enquadradas.</t>
  </si>
  <si>
    <t>Investimentos</t>
  </si>
  <si>
    <t>(2) Indicar o ID do Quadro de Custos (conforme página de Custos do formulário).</t>
  </si>
  <si>
    <t>(3) Indicar o Tipo de Inovação escolhendo uma das opções em conformidade com o indicado no formulário para o mesmo ID do Quadro de Custos.</t>
  </si>
  <si>
    <t>Eficiência Energética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</si>
</sst>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&quot;€&quot;;_ * \(#,##0.00\)&quot;€&quot;;\-;_ @_ "/>
    <numFmt numFmtId="165" formatCode="&quot; &quot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sz val="8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FF"/>
      <name val="Calibri"/>
      <family val="2"/>
      <scheme val="minor"/>
    </font>
    <font>
      <sz val="8"/>
      <color rgb="FF0000FF"/>
      <name val="Tahoma"/>
      <family val="2"/>
    </font>
    <font>
      <sz val="8"/>
      <color rgb="FF0033CC"/>
      <name val="Tahoma"/>
      <family val="2"/>
    </font>
    <font>
      <b/>
      <sz val="10"/>
      <color theme="1"/>
      <name val="Calibri"/>
      <family val="2"/>
      <scheme val="minor"/>
    </font>
    <font>
      <b/>
      <sz val="14"/>
      <color rgb="FF0033CC"/>
      <name val="Calibri"/>
      <family val="2"/>
      <scheme val="minor"/>
    </font>
    <font>
      <b/>
      <sz val="16"/>
      <color rgb="FF0033CC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4"/>
      </patternFill>
    </fill>
    <fill>
      <patternFill patternType="solid">
        <fgColor indexed="32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3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5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77">
    <xf numFmtId="0" fontId="0" fillId="0" borderId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6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6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16" fillId="19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4" applyNumberFormat="0" applyAlignment="0" applyProtection="0"/>
    <xf numFmtId="0" fontId="12" fillId="6" borderId="4" applyNumberFormat="0" applyAlignment="0" applyProtection="0"/>
    <xf numFmtId="0" fontId="12" fillId="6" borderId="4" applyNumberFormat="0" applyAlignment="0" applyProtection="0"/>
    <xf numFmtId="0" fontId="13" fillId="0" borderId="5" applyNumberFormat="0" applyFill="0" applyAlignment="0" applyProtection="0"/>
    <xf numFmtId="0" fontId="23" fillId="20" borderId="6" applyNumberFormat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14" fillId="21" borderId="0" applyNumberFormat="0" applyBorder="0" applyAlignment="0" applyProtection="0"/>
    <xf numFmtId="0" fontId="15" fillId="7" borderId="4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5" fillId="0" borderId="0"/>
    <xf numFmtId="0" fontId="5" fillId="0" borderId="0"/>
    <xf numFmtId="0" fontId="5" fillId="4" borderId="7" applyNumberFormat="0" applyFont="0" applyAlignment="0" applyProtection="0"/>
    <xf numFmtId="0" fontId="18" fillId="6" borderId="8" applyNumberFormat="0" applyAlignment="0" applyProtection="0"/>
    <xf numFmtId="0" fontId="18" fillId="6" borderId="8" applyNumberFormat="0" applyAlignment="0" applyProtection="0"/>
    <xf numFmtId="0" fontId="18" fillId="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20" borderId="6" applyNumberFormat="0" applyAlignment="0" applyProtection="0"/>
    <xf numFmtId="0" fontId="23" fillId="20" borderId="6" applyNumberForma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7" fillId="2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6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4" applyNumberFormat="0" applyAlignment="0" applyProtection="0"/>
    <xf numFmtId="0" fontId="13" fillId="0" borderId="5" applyNumberFormat="0" applyFill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14" fillId="21" borderId="0" applyNumberFormat="0" applyBorder="0" applyAlignment="0" applyProtection="0"/>
    <xf numFmtId="0" fontId="15" fillId="7" borderId="4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6" fillId="19" borderId="0" applyNumberFormat="0" applyBorder="0" applyAlignment="0" applyProtection="0"/>
    <xf numFmtId="0" fontId="17" fillId="1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20" borderId="6" applyNumberFormat="0" applyAlignment="0" applyProtection="0"/>
    <xf numFmtId="0" fontId="1" fillId="0" borderId="0"/>
    <xf numFmtId="0" fontId="1" fillId="0" borderId="0"/>
    <xf numFmtId="0" fontId="5" fillId="0" borderId="0"/>
    <xf numFmtId="0" fontId="4" fillId="0" borderId="0"/>
    <xf numFmtId="0" fontId="4" fillId="0" borderId="0"/>
    <xf numFmtId="0" fontId="12" fillId="6" borderId="4" applyNumberFormat="0" applyAlignment="0" applyProtection="0"/>
    <xf numFmtId="0" fontId="12" fillId="6" borderId="4" applyNumberFormat="0" applyAlignment="0" applyProtection="0"/>
    <xf numFmtId="0" fontId="12" fillId="6" borderId="4" applyNumberFormat="0" applyAlignment="0" applyProtection="0"/>
    <xf numFmtId="0" fontId="15" fillId="7" borderId="4" applyNumberFormat="0" applyAlignment="0" applyProtection="0"/>
    <xf numFmtId="0" fontId="5" fillId="4" borderId="7" applyNumberFormat="0" applyFont="0" applyAlignment="0" applyProtection="0"/>
    <xf numFmtId="0" fontId="18" fillId="6" borderId="8" applyNumberFormat="0" applyAlignment="0" applyProtection="0"/>
    <xf numFmtId="0" fontId="18" fillId="6" borderId="8" applyNumberFormat="0" applyAlignment="0" applyProtection="0"/>
    <xf numFmtId="0" fontId="18" fillId="6" borderId="8" applyNumberFormat="0" applyAlignment="0" applyProtection="0"/>
    <xf numFmtId="0" fontId="22" fillId="0" borderId="9" applyNumberFormat="0" applyFill="0" applyAlignment="0" applyProtection="0"/>
    <xf numFmtId="0" fontId="12" fillId="6" borderId="4" applyNumberFormat="0" applyAlignment="0" applyProtection="0"/>
    <xf numFmtId="0" fontId="15" fillId="7" borderId="4" applyNumberFormat="0" applyAlignment="0" applyProtection="0"/>
    <xf numFmtId="0" fontId="1" fillId="0" borderId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18" fillId="6" borderId="8" applyNumberForma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1" fillId="0" borderId="0"/>
    <xf numFmtId="0" fontId="1" fillId="0" borderId="0"/>
    <xf numFmtId="0" fontId="3" fillId="0" borderId="0"/>
  </cellStyleXfs>
  <cellXfs count="67">
    <xf numFmtId="0" fontId="0" fillId="0" borderId="0" xfId="0"/>
    <xf numFmtId="165" fontId="2" fillId="0" borderId="0" xfId="0" applyNumberFormat="1" applyFont="1"/>
    <xf numFmtId="0" fontId="24" fillId="0" borderId="11" xfId="0" applyFont="1" applyBorder="1" applyAlignment="1">
      <alignment horizontal="center"/>
    </xf>
    <xf numFmtId="0" fontId="24" fillId="0" borderId="11" xfId="0" applyFont="1" applyBorder="1"/>
    <xf numFmtId="0" fontId="6" fillId="0" borderId="11" xfId="110" applyFont="1" applyBorder="1" applyAlignment="1">
      <alignment vertical="center"/>
    </xf>
    <xf numFmtId="0" fontId="6" fillId="22" borderId="11" xfId="110" applyFont="1" applyFill="1" applyBorder="1" applyAlignment="1">
      <alignment horizontal="center" vertical="center"/>
    </xf>
    <xf numFmtId="0" fontId="6" fillId="0" borderId="11" xfId="110" applyFont="1" applyBorder="1" applyAlignment="1">
      <alignment horizontal="center" vertical="center"/>
    </xf>
    <xf numFmtId="0" fontId="34" fillId="0" borderId="11" xfId="0" applyFont="1" applyBorder="1" applyAlignment="1" applyProtection="1">
      <alignment horizontal="center" vertical="center"/>
      <protection locked="0"/>
    </xf>
    <xf numFmtId="0" fontId="34" fillId="0" borderId="11" xfId="0" applyFont="1" applyBorder="1" applyAlignment="1" applyProtection="1">
      <alignment horizontal="center" vertical="center" wrapText="1"/>
      <protection locked="0"/>
    </xf>
    <xf numFmtId="0" fontId="34" fillId="0" borderId="11" xfId="0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left" vertical="center" wrapText="1" indent="2"/>
    </xf>
    <xf numFmtId="165" fontId="2" fillId="0" borderId="0" xfId="0" applyNumberFormat="1" applyFont="1" applyAlignment="1">
      <alignment horizontal="center" vertical="center"/>
    </xf>
    <xf numFmtId="0" fontId="0" fillId="24" borderId="0" xfId="0" applyFill="1"/>
    <xf numFmtId="0" fontId="2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0" fillId="23" borderId="10" xfId="0" applyFill="1" applyBorder="1" applyAlignment="1">
      <alignment horizontal="center"/>
    </xf>
    <xf numFmtId="0" fontId="31" fillId="0" borderId="0" xfId="0" applyFont="1"/>
    <xf numFmtId="0" fontId="24" fillId="0" borderId="0" xfId="0" applyFont="1"/>
    <xf numFmtId="0" fontId="37" fillId="22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0" fontId="5" fillId="0" borderId="0" xfId="245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left" vertical="center" wrapText="1" indent="2"/>
    </xf>
    <xf numFmtId="0" fontId="24" fillId="0" borderId="0" xfId="0" applyFont="1" applyAlignment="1">
      <alignment vertical="center" wrapText="1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8" fillId="0" borderId="0" xfId="0" applyFont="1" applyAlignment="1">
      <alignment horizontal="center"/>
    </xf>
    <xf numFmtId="0" fontId="24" fillId="0" borderId="0" xfId="0" quotePrefix="1" applyFont="1" applyAlignment="1">
      <alignment wrapText="1"/>
    </xf>
    <xf numFmtId="0" fontId="24" fillId="0" borderId="16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39" fillId="0" borderId="12" xfId="0" applyFont="1" applyBorder="1" applyAlignment="1">
      <alignment vertical="center" wrapText="1"/>
    </xf>
    <xf numFmtId="0" fontId="37" fillId="22" borderId="14" xfId="0" applyFont="1" applyFill="1" applyBorder="1" applyAlignment="1">
      <alignment horizontal="center" vertical="center"/>
    </xf>
    <xf numFmtId="0" fontId="37" fillId="22" borderId="15" xfId="0" applyFont="1" applyFill="1" applyBorder="1" applyAlignment="1">
      <alignment horizontal="center" vertical="center"/>
    </xf>
    <xf numFmtId="0" fontId="37" fillId="22" borderId="18" xfId="0" applyFont="1" applyFill="1" applyBorder="1" applyAlignment="1">
      <alignment horizontal="center" vertical="center"/>
    </xf>
    <xf numFmtId="0" fontId="37" fillId="22" borderId="19" xfId="0" applyFont="1" applyFill="1" applyBorder="1" applyAlignment="1">
      <alignment horizontal="center" vertical="center"/>
    </xf>
    <xf numFmtId="0" fontId="37" fillId="22" borderId="13" xfId="0" applyFont="1" applyFill="1" applyBorder="1" applyAlignment="1">
      <alignment horizontal="center" vertical="center" wrapText="1"/>
    </xf>
    <xf numFmtId="0" fontId="37" fillId="22" borderId="23" xfId="0" applyFont="1" applyFill="1" applyBorder="1" applyAlignment="1">
      <alignment horizontal="center" vertical="center" wrapText="1"/>
    </xf>
    <xf numFmtId="0" fontId="37" fillId="22" borderId="14" xfId="0" applyFont="1" applyFill="1" applyBorder="1" applyAlignment="1">
      <alignment horizontal="center" vertical="center" wrapText="1"/>
    </xf>
    <xf numFmtId="0" fontId="37" fillId="22" borderId="15" xfId="0" applyFont="1" applyFill="1" applyBorder="1" applyAlignment="1">
      <alignment horizontal="center" vertical="center" wrapText="1"/>
    </xf>
    <xf numFmtId="0" fontId="34" fillId="0" borderId="16" xfId="0" applyFont="1" applyBorder="1" applyAlignment="1" applyProtection="1">
      <alignment horizontal="center" vertical="center"/>
      <protection locked="0"/>
    </xf>
    <xf numFmtId="0" fontId="34" fillId="0" borderId="17" xfId="0" applyFont="1" applyBorder="1" applyAlignment="1" applyProtection="1">
      <alignment horizontal="center" vertical="center"/>
      <protection locked="0"/>
    </xf>
    <xf numFmtId="0" fontId="32" fillId="0" borderId="0" xfId="245" applyFont="1" applyAlignment="1">
      <alignment vertical="center"/>
    </xf>
    <xf numFmtId="0" fontId="35" fillId="0" borderId="20" xfId="245" applyFont="1" applyBorder="1" applyAlignment="1" applyProtection="1">
      <alignment vertical="top" wrapText="1"/>
      <protection locked="0"/>
    </xf>
    <xf numFmtId="0" fontId="35" fillId="0" borderId="22" xfId="245" applyFont="1" applyBorder="1" applyAlignment="1" applyProtection="1">
      <alignment vertical="top" wrapText="1"/>
      <protection locked="0"/>
    </xf>
    <xf numFmtId="0" fontId="35" fillId="0" borderId="21" xfId="245" applyFont="1" applyBorder="1" applyAlignment="1" applyProtection="1">
      <alignment vertical="top" wrapText="1"/>
      <protection locked="0"/>
    </xf>
    <xf numFmtId="0" fontId="29" fillId="0" borderId="0" xfId="245" applyFont="1" applyAlignment="1">
      <alignment vertical="top" wrapText="1"/>
    </xf>
    <xf numFmtId="0" fontId="29" fillId="0" borderId="20" xfId="245" applyFont="1" applyBorder="1" applyAlignment="1" applyProtection="1">
      <alignment vertical="top" wrapText="1"/>
      <protection locked="0"/>
    </xf>
    <xf numFmtId="0" fontId="29" fillId="0" borderId="22" xfId="245" applyFont="1" applyBorder="1" applyAlignment="1" applyProtection="1">
      <alignment vertical="top" wrapText="1"/>
      <protection locked="0"/>
    </xf>
    <xf numFmtId="0" fontId="29" fillId="0" borderId="21" xfId="245" applyFont="1" applyBorder="1" applyAlignment="1" applyProtection="1">
      <alignment vertical="top" wrapText="1"/>
      <protection locked="0"/>
    </xf>
    <xf numFmtId="0" fontId="36" fillId="0" borderId="20" xfId="245" applyFont="1" applyBorder="1" applyAlignment="1" applyProtection="1">
      <alignment vertical="top" wrapText="1"/>
      <protection locked="0"/>
    </xf>
    <xf numFmtId="0" fontId="36" fillId="0" borderId="22" xfId="245" applyFont="1" applyBorder="1" applyAlignment="1" applyProtection="1">
      <alignment vertical="top" wrapText="1"/>
      <protection locked="0"/>
    </xf>
    <xf numFmtId="0" fontId="36" fillId="0" borderId="21" xfId="245" applyFont="1" applyBorder="1" applyAlignment="1" applyProtection="1">
      <alignment vertical="top" wrapText="1"/>
      <protection locked="0"/>
    </xf>
    <xf numFmtId="0" fontId="34" fillId="0" borderId="24" xfId="0" applyFont="1" applyBorder="1" applyAlignment="1" applyProtection="1">
      <alignment horizontal="center" vertical="center"/>
      <protection locked="0"/>
    </xf>
    <xf numFmtId="0" fontId="39" fillId="0" borderId="12" xfId="0" applyFont="1" applyBorder="1" applyAlignment="1">
      <alignment horizontal="left" wrapText="1"/>
    </xf>
    <xf numFmtId="0" fontId="37" fillId="22" borderId="16" xfId="0" applyFont="1" applyFill="1" applyBorder="1" applyAlignment="1">
      <alignment horizontal="center" vertical="center"/>
    </xf>
    <xf numFmtId="0" fontId="37" fillId="22" borderId="24" xfId="0" applyFont="1" applyFill="1" applyBorder="1" applyAlignment="1">
      <alignment horizontal="center" vertical="center"/>
    </xf>
    <xf numFmtId="0" fontId="37" fillId="22" borderId="17" xfId="0" applyFont="1" applyFill="1" applyBorder="1" applyAlignment="1">
      <alignment horizontal="center" vertical="center"/>
    </xf>
    <xf numFmtId="0" fontId="24" fillId="0" borderId="16" xfId="0" applyFont="1" applyBorder="1" applyAlignment="1">
      <alignment vertical="center" wrapText="1"/>
    </xf>
    <xf numFmtId="0" fontId="24" fillId="0" borderId="24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37" fillId="22" borderId="16" xfId="0" applyFont="1" applyFill="1" applyBorder="1" applyAlignment="1">
      <alignment horizontal="center" vertical="center" wrapText="1"/>
    </xf>
    <xf numFmtId="0" fontId="37" fillId="22" borderId="24" xfId="0" applyFont="1" applyFill="1" applyBorder="1" applyAlignment="1">
      <alignment horizontal="center" vertical="center" wrapText="1"/>
    </xf>
    <xf numFmtId="0" fontId="37" fillId="22" borderId="17" xfId="0" applyFont="1" applyFill="1" applyBorder="1" applyAlignment="1">
      <alignment horizontal="center" vertical="center" wrapText="1"/>
    </xf>
  </cellXfs>
  <cellStyles count="277">
    <cellStyle name="20% - Accent1 2" xfId="2" xr:uid="{45FBBD10-CEA0-4497-A184-0C671180A00C}"/>
    <cellStyle name="20% - Accent2 2" xfId="3" xr:uid="{ED9627BD-3925-48A6-94C8-206A7D52B8D7}"/>
    <cellStyle name="20% - Accent3 2" xfId="4" xr:uid="{7EBF28BF-1EE9-45A6-8767-82F618B85420}"/>
    <cellStyle name="20% - Accent4 2" xfId="5" xr:uid="{6633195F-2256-4DE3-A6C5-8966DC917866}"/>
    <cellStyle name="20% - Accent5 2" xfId="6" xr:uid="{20AD7989-2684-4EE7-AD31-30F892599845}"/>
    <cellStyle name="20% - Accent6 2" xfId="7" xr:uid="{B18FB92D-DDB1-4716-B9DC-812FEDD90F7B}"/>
    <cellStyle name="20% - Cor1" xfId="8" xr:uid="{289BFA11-A1EB-41F1-84A9-EAF5B102D5DE}"/>
    <cellStyle name="20% - Cor1 2" xfId="9" xr:uid="{53B1E678-B921-4571-8F34-B23AA4B67C74}"/>
    <cellStyle name="20% - Cor1 2 2" xfId="128" xr:uid="{E6CF2F56-D0B1-4CF5-A269-2EF7AA3FFE8D}"/>
    <cellStyle name="20% - Cor1 3" xfId="10" xr:uid="{BD01FFE1-6BAA-49AC-BB69-1E2EF8FDB22B}"/>
    <cellStyle name="20% - Cor1 3 2" xfId="129" xr:uid="{D4DBA68A-A4A8-4557-8CD5-0CF5F6E36519}"/>
    <cellStyle name="20% - Cor2" xfId="11" xr:uid="{6A98F6D4-85F1-4B73-81A3-A107963BAC57}"/>
    <cellStyle name="20% - Cor2 2" xfId="12" xr:uid="{A60F68AC-BEDE-4211-A1C6-887C2393692C}"/>
    <cellStyle name="20% - Cor2 2 2" xfId="130" xr:uid="{2B74E2A5-C4D9-453D-A577-9A318449D9E2}"/>
    <cellStyle name="20% - Cor2 3" xfId="13" xr:uid="{15F06487-9A0A-4C2A-95FB-89546F74D73F}"/>
    <cellStyle name="20% - Cor3" xfId="14" xr:uid="{25C14DB9-77F2-435A-A754-49277A6AEF12}"/>
    <cellStyle name="20% - Cor3 2" xfId="15" xr:uid="{287338A3-1DFB-459F-B921-C75474AD786E}"/>
    <cellStyle name="20% - Cor3 3" xfId="131" xr:uid="{10FBB02A-DF89-4845-AA57-8C58889BFFAA}"/>
    <cellStyle name="20% - Cor4" xfId="16" xr:uid="{F5D82FD4-ABB7-4555-BB07-D70529AB9738}"/>
    <cellStyle name="20% - Cor4 2" xfId="17" xr:uid="{0638F1CF-F68E-41A4-9425-1148EF68D95E}"/>
    <cellStyle name="20% - Cor4 2 2" xfId="132" xr:uid="{D3F516CC-D179-4665-9587-B273C66C5971}"/>
    <cellStyle name="20% - Cor4 3" xfId="18" xr:uid="{A83645C8-8E56-4E91-BA89-61D6F3EB8E67}"/>
    <cellStyle name="20% - Cor4 3 2" xfId="133" xr:uid="{EAB9B881-71CD-4BBE-BADE-D2F32589FC52}"/>
    <cellStyle name="20% - Cor5" xfId="19" xr:uid="{AC7D106B-8EB7-4BCA-BDA4-E06E4D9D1EBB}"/>
    <cellStyle name="20% - Cor5 2" xfId="20" xr:uid="{4232114A-EC70-42BA-984D-B58CD9A978CE}"/>
    <cellStyle name="20% - Cor5 2 2" xfId="134" xr:uid="{6A456938-2E92-45C1-9E8C-A6CAD50F550E}"/>
    <cellStyle name="20% - Cor5 3" xfId="21" xr:uid="{38C773EA-8429-4AF7-A91F-F04A6E58BB17}"/>
    <cellStyle name="20% - Cor6" xfId="22" xr:uid="{FED97577-01A4-4687-AED1-8E8DD64BA39E}"/>
    <cellStyle name="20% - Cor6 2" xfId="23" xr:uid="{B718731A-81A3-409D-A0C7-19A2906A90BE}"/>
    <cellStyle name="20% - Cor6 2 2" xfId="135" xr:uid="{94080B2F-6EE7-496D-A6D6-935F81B25476}"/>
    <cellStyle name="20% - Cor6 3" xfId="24" xr:uid="{1DF6BF97-6EC8-426D-8CEA-826A33C6C10F}"/>
    <cellStyle name="40% - Accent1 2" xfId="25" xr:uid="{A5E32D6E-5CAA-487D-B351-9C235A349074}"/>
    <cellStyle name="40% - Accent2 2" xfId="26" xr:uid="{A61009E3-DC99-4F98-8A68-7EED9CB545DB}"/>
    <cellStyle name="40% - Accent3 2" xfId="27" xr:uid="{37481574-1B80-4010-819B-E2BB0F0FE7F2}"/>
    <cellStyle name="40% - Accent4 2" xfId="28" xr:uid="{624FFB68-BF20-425B-BB22-FC8CE24BC75F}"/>
    <cellStyle name="40% - Accent5 2" xfId="29" xr:uid="{8B525AC7-E3F8-4339-86D7-ED73D7CB5EE1}"/>
    <cellStyle name="40% - Accent6 2" xfId="30" xr:uid="{4BD9AACA-A531-4DA2-A58A-7E9D5D5417BE}"/>
    <cellStyle name="40% - Cor1" xfId="31" xr:uid="{731E5596-3A83-47D2-94BE-C8A1D65852D4}"/>
    <cellStyle name="40% - Cor1 2" xfId="32" xr:uid="{0651244C-FFE3-4462-8B4A-975A0874B663}"/>
    <cellStyle name="40% - Cor1 3" xfId="136" xr:uid="{D25C65C2-4D56-477A-B49D-7F4EA82FCDF6}"/>
    <cellStyle name="40% - Cor2" xfId="33" xr:uid="{9A72B12B-FF83-4AD9-9198-B11481E287BD}"/>
    <cellStyle name="40% - Cor2 2" xfId="34" xr:uid="{C73F960C-3E7B-437A-92AD-C9DC9B53C0B5}"/>
    <cellStyle name="40% - Cor2 3" xfId="137" xr:uid="{08AF9089-EF89-42FC-A45C-25ED2972F54A}"/>
    <cellStyle name="40% - Cor3" xfId="35" xr:uid="{CCCEA2A6-B9A0-48F4-876C-A587E2012993}"/>
    <cellStyle name="40% - Cor3 2" xfId="36" xr:uid="{C884131E-3590-4C52-A6CC-7ED2CAC08B61}"/>
    <cellStyle name="40% - Cor3 3" xfId="138" xr:uid="{B85E6317-252B-479D-9893-996AA4142BB8}"/>
    <cellStyle name="40% - Cor4" xfId="37" xr:uid="{07EBC4B4-1D47-4751-B326-E67125F2AD2A}"/>
    <cellStyle name="40% - Cor4 2" xfId="38" xr:uid="{7AE70511-CE21-41F7-BDCB-D2FF062FF356}"/>
    <cellStyle name="40% - Cor4 3" xfId="139" xr:uid="{5109CE14-6337-4AE7-A10E-FE1E6E35F9BF}"/>
    <cellStyle name="40% - Cor5" xfId="39" xr:uid="{CA09E228-D8E2-4FDB-870B-642EDF2E38B3}"/>
    <cellStyle name="40% - Cor5 2" xfId="40" xr:uid="{6399172D-96C7-4B8A-8450-7C7B81D48663}"/>
    <cellStyle name="40% - Cor5 3" xfId="140" xr:uid="{E2B27F8D-58EA-4701-A82D-9E275EB9EF73}"/>
    <cellStyle name="40% - Cor6" xfId="41" xr:uid="{8661AC06-2878-41E6-A7DB-6BF5A9F19F90}"/>
    <cellStyle name="40% - Cor6 2" xfId="42" xr:uid="{8CEDA581-65D2-43CC-8D9F-EBE8A0EF999A}"/>
    <cellStyle name="40% - Cor6 2 2" xfId="141" xr:uid="{7B5A9466-E1E0-4AFF-AD57-CAF83F01E75C}"/>
    <cellStyle name="40% - Cor6 3" xfId="43" xr:uid="{8B2EC39C-6BC1-4BF1-AA4C-4640EF16C6D5}"/>
    <cellStyle name="60% - Accent1 2" xfId="44" xr:uid="{8940C1E0-39FE-4B86-90CA-E3FB35A5961B}"/>
    <cellStyle name="60% - Accent2 2" xfId="45" xr:uid="{069C4B32-0F12-4B16-AC16-3427AE17383A}"/>
    <cellStyle name="60% - Accent3 2" xfId="46" xr:uid="{0F6743EF-B1F2-4724-B262-EC6E8A15353B}"/>
    <cellStyle name="60% - Accent4 2" xfId="47" xr:uid="{E3883825-903C-4394-B789-1A1C9430EE86}"/>
    <cellStyle name="60% - Accent5 2" xfId="48" xr:uid="{60686AB9-A6BE-4646-A25D-86B9295346B0}"/>
    <cellStyle name="60% - Accent6 2" xfId="49" xr:uid="{773524AC-B268-404A-A5DE-68235177DC6E}"/>
    <cellStyle name="60% - Cor1" xfId="50" xr:uid="{521DA149-0602-46A2-84D8-7D2784D2EF1A}"/>
    <cellStyle name="60% - Cor1 2" xfId="51" xr:uid="{3C705FE8-FDB8-40CD-9632-2564693D334C}"/>
    <cellStyle name="60% - Cor1 3" xfId="142" xr:uid="{547D2C32-9813-4145-B6F2-02DCC0405549}"/>
    <cellStyle name="60% - Cor2" xfId="52" xr:uid="{54175730-A3E5-4102-997E-BB8A7D4803AF}"/>
    <cellStyle name="60% - Cor2 2" xfId="53" xr:uid="{ED4111DC-A531-4EE9-BDA4-D092F6F54A16}"/>
    <cellStyle name="60% - Cor2 3" xfId="143" xr:uid="{207387CE-DF24-4F8F-BB6D-1B0158292ECD}"/>
    <cellStyle name="60% - Cor3" xfId="54" xr:uid="{092A11B4-0F98-40EA-ACDB-9712F5753EBD}"/>
    <cellStyle name="60% - Cor3 2" xfId="55" xr:uid="{6718F556-2115-46A5-91CD-269098828D93}"/>
    <cellStyle name="60% - Cor3 3" xfId="144" xr:uid="{F5840814-0452-4BF7-BA6C-8DFC25797DEB}"/>
    <cellStyle name="60% - Cor4" xfId="56" xr:uid="{D23A215E-24FB-4EBF-925F-615CD56CD94B}"/>
    <cellStyle name="60% - Cor4 2" xfId="57" xr:uid="{C9C03E7D-179F-48F1-9A41-77280E8D39C5}"/>
    <cellStyle name="60% - Cor4 3" xfId="145" xr:uid="{2DDD6B42-5E82-401F-96DB-1CCED196F23E}"/>
    <cellStyle name="60% - Cor5" xfId="58" xr:uid="{6E9564A3-0AA3-46A3-91AD-59A4FD37FFB3}"/>
    <cellStyle name="60% - Cor5 2" xfId="59" xr:uid="{84851575-8451-4ABF-A3C8-53206DCEF193}"/>
    <cellStyle name="60% - Cor5 3" xfId="146" xr:uid="{170D4781-AA07-4829-A6AF-D6D14EF5D2A7}"/>
    <cellStyle name="60% - Cor6" xfId="60" xr:uid="{42A83031-32DF-46F7-8A02-E142A94D73AB}"/>
    <cellStyle name="60% - Cor6 2" xfId="61" xr:uid="{68239142-BB78-4766-80C4-58D3B547246C}"/>
    <cellStyle name="60% - Cor6 3" xfId="147" xr:uid="{451DA2DF-DEC7-424B-BC62-661EC143DF15}"/>
    <cellStyle name="Accent1 2" xfId="62" xr:uid="{2DC2C148-9AFD-49B8-AD84-7DFF9376496F}"/>
    <cellStyle name="Accent2 2" xfId="63" xr:uid="{C00C5898-E4C7-414A-9F72-973CEA85EF90}"/>
    <cellStyle name="Accent3 2" xfId="64" xr:uid="{397F6E39-6293-405F-B31B-7156DDFA4699}"/>
    <cellStyle name="Accent4 2" xfId="65" xr:uid="{C4C24A02-EF6A-4D3C-A4EF-AA59092AD486}"/>
    <cellStyle name="Accent5 2" xfId="66" xr:uid="{B60B5979-9A6E-48CB-A644-41C9D106FB3F}"/>
    <cellStyle name="Accent6 2" xfId="67" xr:uid="{26E78947-0465-4E4B-9AB0-9BA8AC7401CF}"/>
    <cellStyle name="Bad 2" xfId="68" xr:uid="{F4C0F07E-BCED-4C57-BB99-C22F87848A16}"/>
    <cellStyle name="Cabeçalho 1" xfId="69" xr:uid="{E8816F3A-BCBE-4A7D-B45C-782EEFF78F2E}"/>
    <cellStyle name="Cabeçalho 1 2" xfId="148" xr:uid="{89AB5F8A-666D-48F4-AB74-7C62189AC1DA}"/>
    <cellStyle name="Cabeçalho 2" xfId="70" xr:uid="{4B3ABB11-AB13-43CE-ACA1-F8EC22E113B6}"/>
    <cellStyle name="Cabeçalho 2 2" xfId="149" xr:uid="{75496FF8-A052-4AB0-8DD6-310C0AEE7F9C}"/>
    <cellStyle name="Cabeçalho 3" xfId="71" xr:uid="{F65C9BF1-994D-40A2-8899-7144FD604629}"/>
    <cellStyle name="Cabeçalho 3 2" xfId="150" xr:uid="{003ABFB6-2074-4312-AA8A-B815CEC06486}"/>
    <cellStyle name="Cabeçalho 4" xfId="72" xr:uid="{5BAE932D-80A7-49D8-8B72-4D8479066127}"/>
    <cellStyle name="Cabeçalho 4 2" xfId="151" xr:uid="{9EFC6FAE-0FC5-43F0-9990-947B86BAB71F}"/>
    <cellStyle name="Calculation 2" xfId="248" xr:uid="{BD5D8B1E-27BB-455D-B6D6-58EB0B3F2869}"/>
    <cellStyle name="Calculation 3" xfId="73" xr:uid="{34936E3D-4477-4769-8893-599BEFB6AA1F}"/>
    <cellStyle name="Cálculo" xfId="74" xr:uid="{8430366E-7E0B-480F-9EDD-71BE48C5D1EF}"/>
    <cellStyle name="Cálculo 2" xfId="75" xr:uid="{79BAA9B7-D9AB-41DF-BBBB-053B0FE7A43F}"/>
    <cellStyle name="Cálculo 2 2" xfId="250" xr:uid="{88EDF453-60CC-416C-98DA-E5A58D0C77AD}"/>
    <cellStyle name="Cálculo 3" xfId="152" xr:uid="{BC23F05A-8986-44A1-A883-893ECF38EAE1}"/>
    <cellStyle name="Cálculo 3 2" xfId="257" xr:uid="{D138BB61-3800-4C4E-A2DD-9424651C6B0D}"/>
    <cellStyle name="Cálculo 4" xfId="249" xr:uid="{50AB5A5C-49C4-416C-8A78-435A2E391627}"/>
    <cellStyle name="Célula Ligada" xfId="76" xr:uid="{B4AC44DF-5694-4CE1-AB97-65A134B7867F}"/>
    <cellStyle name="Célula Ligada 2" xfId="153" xr:uid="{EC3F3095-2496-4957-8C28-BB8720D99013}"/>
    <cellStyle name="Check Cell 2" xfId="77" xr:uid="{6F5D988B-533D-497D-A56F-DBBFF148B379}"/>
    <cellStyle name="Cor1" xfId="78" xr:uid="{D821D103-9FA2-45A7-B858-E220F9ED161B}"/>
    <cellStyle name="Cor1 2" xfId="79" xr:uid="{C303E71E-D4EA-444E-AE8E-66C7427D2378}"/>
    <cellStyle name="Cor1 3" xfId="154" xr:uid="{A17AD48D-B285-4B22-A893-B1080E461A37}"/>
    <cellStyle name="Cor2" xfId="80" xr:uid="{72787834-9BA2-4A57-B61F-E8A65D46E43B}"/>
    <cellStyle name="Cor2 2" xfId="81" xr:uid="{BB55428F-70BB-46F1-9350-9EB0C34A7A1D}"/>
    <cellStyle name="Cor2 3" xfId="155" xr:uid="{B91878E4-690A-4FBF-AAC6-37D23D30C5B6}"/>
    <cellStyle name="Cor3" xfId="82" xr:uid="{933FA005-ADF9-46D1-95F1-AE692F167446}"/>
    <cellStyle name="Cor3 2" xfId="83" xr:uid="{04A6D445-E2D1-4719-A290-FCE49DD38793}"/>
    <cellStyle name="Cor3 2 2" xfId="156" xr:uid="{63687649-7FCD-44FA-A77F-D5C8C378F74C}"/>
    <cellStyle name="Cor3 3" xfId="84" xr:uid="{DA5B1A28-2251-4C79-BD7B-3B842EE0DE97}"/>
    <cellStyle name="Cor3 3 2" xfId="157" xr:uid="{F85F3825-044D-4447-B7AC-2B1D7CC003B3}"/>
    <cellStyle name="Cor4" xfId="85" xr:uid="{442150D1-AAF4-4947-9A72-A9685271ECCD}"/>
    <cellStyle name="Cor4 2" xfId="86" xr:uid="{3B175168-1907-4A92-89AF-2CE9E0A59360}"/>
    <cellStyle name="Cor4 3" xfId="158" xr:uid="{26612F46-EF3C-4030-BC2B-796324E6637A}"/>
    <cellStyle name="Cor5" xfId="87" xr:uid="{612BEB23-DF1C-481C-AC16-73FEB453BE39}"/>
    <cellStyle name="Cor5 2" xfId="88" xr:uid="{14D8D0B6-0C50-4CA1-932E-1DED5703773D}"/>
    <cellStyle name="Cor5 3" xfId="159" xr:uid="{2D5619BC-1F16-4BE7-8BD2-AEE9B3B680F0}"/>
    <cellStyle name="Cor6" xfId="89" xr:uid="{CD8D3848-4D7A-4184-A193-02DE58F3B732}"/>
    <cellStyle name="Cor6 2" xfId="90" xr:uid="{A265E343-B997-42E5-B450-D0E448CBAEE1}"/>
    <cellStyle name="Cor6 3" xfId="160" xr:uid="{D3EE1540-EB47-4634-8340-FCBD3E8302DC}"/>
    <cellStyle name="Correcto" xfId="91" xr:uid="{805074B3-3636-49E7-BFCC-FDF4329976D4}"/>
    <cellStyle name="Correcto 2" xfId="161" xr:uid="{F236F3E0-D376-4605-A2B0-6F2BCEE4CFF9}"/>
    <cellStyle name="Entrada" xfId="92" xr:uid="{18AAB123-0097-4D75-BBAC-DDF205A46B7B}"/>
    <cellStyle name="Entrada 2" xfId="162" xr:uid="{11E18D34-B6CD-4CAD-A64E-7E314ABF8F2E}"/>
    <cellStyle name="Entrada 2 2" xfId="258" xr:uid="{46D89AEC-5860-4D33-A5EA-6BA5A69894B5}"/>
    <cellStyle name="Entrada 3" xfId="251" xr:uid="{ABBC2A40-A91A-4C5B-BE70-DAADDC9D6926}"/>
    <cellStyle name="Euro" xfId="93" xr:uid="{56DC1795-5436-4C38-A752-63F60C159530}"/>
    <cellStyle name="Euro 2" xfId="94" xr:uid="{CB45B91B-DBCF-4E6E-AF81-766C7D4D1257}"/>
    <cellStyle name="Euro 2 2" xfId="126" xr:uid="{68CC8822-B160-4AD1-9FEE-BDC2ECA56E31}"/>
    <cellStyle name="Euro 2 2 2" xfId="163" xr:uid="{F099A1EC-C015-4165-937F-D5C58127AA95}"/>
    <cellStyle name="Euro 2 3" xfId="164" xr:uid="{4847F475-90D1-4358-ACC6-CFD066D31FA6}"/>
    <cellStyle name="Euro 2 3 2" xfId="165" xr:uid="{22111546-2941-43DB-A621-4796D11113A5}"/>
    <cellStyle name="Euro 2 4" xfId="166" xr:uid="{3A38A275-9B81-4CE0-913D-CDE13963355E}"/>
    <cellStyle name="Euro 2 4 2" xfId="167" xr:uid="{BB801A0A-2CC1-4964-89AB-F2F8408ECAD2}"/>
    <cellStyle name="Euro 2 5" xfId="168" xr:uid="{D23F1559-2985-4541-A385-10FA9795FA36}"/>
    <cellStyle name="Euro 3" xfId="95" xr:uid="{45B27254-6120-4C6A-91AA-F1CFB5EBE16C}"/>
    <cellStyle name="Euro 3 2" xfId="169" xr:uid="{1DC3573F-5D0E-4E14-9716-8BE1DB72CF9E}"/>
    <cellStyle name="Euro 4" xfId="96" xr:uid="{7E70916C-9555-4629-85AA-CE1B95E1A7B4}"/>
    <cellStyle name="Euro 4 2" xfId="170" xr:uid="{47133BCE-5E6D-4C6F-8C83-8AA95D3D905A}"/>
    <cellStyle name="Euro 5" xfId="97" xr:uid="{7F9AE827-0CF2-4B8B-9034-D5EC513FBB48}"/>
    <cellStyle name="Euro 5 2" xfId="98" xr:uid="{3E868892-7570-4D68-9270-371A7F1FA776}"/>
    <cellStyle name="Euro 5 2 2" xfId="171" xr:uid="{9C99023D-81D7-43CB-BECA-47D1065D8C90}"/>
    <cellStyle name="Euro 5 3" xfId="172" xr:uid="{4B958B65-57A6-48AE-84A7-410D110FD94A}"/>
    <cellStyle name="Euro 6" xfId="99" xr:uid="{A51430FF-3094-4D17-A80E-98510D8BB66D}"/>
    <cellStyle name="Euro 6 2" xfId="100" xr:uid="{C05F6306-6220-4863-966C-279FAFE89787}"/>
    <cellStyle name="Euro 6 2 2" xfId="173" xr:uid="{F03FF6B4-7B3E-4AC0-AE37-D0CAD63DED5B}"/>
    <cellStyle name="Euro 6 3" xfId="174" xr:uid="{F9222245-F26A-4106-A911-68342949F3EA}"/>
    <cellStyle name="Euro 7" xfId="101" xr:uid="{6842B3CE-5C0E-46F3-B3EB-FC923FE24963}"/>
    <cellStyle name="Euro 7 2" xfId="102" xr:uid="{7A11A042-79E4-4D34-8BB9-B84072AF8387}"/>
    <cellStyle name="Euro 8" xfId="125" xr:uid="{2D2341D6-BA2A-4070-9E3D-CE245A1BF36F}"/>
    <cellStyle name="Euro 8 2" xfId="175" xr:uid="{94B1A9BE-5124-4B28-BAC0-E65C14D99286}"/>
    <cellStyle name="Euro 9" xfId="176" xr:uid="{7741D1F3-65A1-48EE-B528-6355FAF8A829}"/>
    <cellStyle name="Euro 9 2" xfId="177" xr:uid="{BD3AA92E-4989-4F60-9A32-DDA0886D0AD9}"/>
    <cellStyle name="Explanatory Text 2" xfId="103" xr:uid="{0B2382D9-86EC-4C19-9271-2D3A1D80BE8E}"/>
    <cellStyle name="Incorrecto" xfId="104" xr:uid="{AD4DA85A-6A83-47FD-93C9-2412CB7086E4}"/>
    <cellStyle name="Incorrecto 2" xfId="105" xr:uid="{0462B6B6-336A-459D-9373-96EC346BE501}"/>
    <cellStyle name="Incorrecto 3" xfId="178" xr:uid="{A3FE02EA-A3F4-420D-8759-906FDC2913B7}"/>
    <cellStyle name="Neutral 2" xfId="106" xr:uid="{D65D306A-9BA8-4760-AF16-1EB9B432E99E}"/>
    <cellStyle name="Neutro" xfId="107" xr:uid="{1E361A5E-B12E-4B8B-8BF1-3A7A95D1E2A9}"/>
    <cellStyle name="Neutro 2" xfId="108" xr:uid="{B822EFDA-411C-4ACB-BFE0-97C88BB4F959}"/>
    <cellStyle name="Neutro 3" xfId="179" xr:uid="{40C6F1EE-F061-418B-892B-FF9665CC3602}"/>
    <cellStyle name="Normal" xfId="0" builtinId="0"/>
    <cellStyle name="Normal 10" xfId="245" xr:uid="{78073464-063F-427F-8E32-29E7EB778CC0}"/>
    <cellStyle name="Normal 11" xfId="276" xr:uid="{E89644E2-4B27-4D5E-8865-AF41B1E3A9EB}"/>
    <cellStyle name="Normal 11 2" xfId="247" xr:uid="{71ADA58E-A73D-4AFE-AC4B-45E6D004A789}"/>
    <cellStyle name="Normal 13" xfId="246" xr:uid="{75C3A361-D115-4998-9486-D3ADF5AB8F13}"/>
    <cellStyle name="Normal 2" xfId="109" xr:uid="{91E96F5E-ECD6-4A7C-A025-28D79FAC8759}"/>
    <cellStyle name="Normal 2 2" xfId="127" xr:uid="{04485004-51BF-42DD-81CC-C4FFCB603797}"/>
    <cellStyle name="Normal 2 2 2" xfId="180" xr:uid="{D69731A1-BBD2-4E19-A067-FC79AE4A56E4}"/>
    <cellStyle name="Normal 2 2 2 2" xfId="181" xr:uid="{D4730CA9-DDAE-4CEF-9258-2B791E01FA76}"/>
    <cellStyle name="Normal 2 2 2_Calend" xfId="182" xr:uid="{AE706A28-FFE3-4796-A9D2-3B071CD8908F}"/>
    <cellStyle name="Normal 2 2 3" xfId="183" xr:uid="{38DCD043-4FD6-44FD-BEC1-FA1C8FDC6012}"/>
    <cellStyle name="Normal 2 2_Calend" xfId="184" xr:uid="{826228BD-4D4F-4D8E-BA9D-621555FA4902}"/>
    <cellStyle name="Normal 2 3" xfId="185" xr:uid="{1BCE9235-A2B1-4BB5-B116-866CE6BFB0F3}"/>
    <cellStyle name="Normal 2 3 2" xfId="186" xr:uid="{443B4F24-A285-4A91-912E-06EDDB8DA3A6}"/>
    <cellStyle name="Normal 2 3_Calend" xfId="187" xr:uid="{89A826EB-3C73-4C95-AE23-7586DA8A111D}"/>
    <cellStyle name="Normal 2 4" xfId="188" xr:uid="{DF9B5963-E9DE-4342-A9C4-E7310957AB75}"/>
    <cellStyle name="Normal 2 4 2" xfId="189" xr:uid="{FD42F61A-2B4F-4BF7-8DB9-F2A6D2A7EF9F}"/>
    <cellStyle name="Normal 2 5" xfId="190" xr:uid="{7B67580B-A816-43B0-A0C8-04BA298CA3DE}"/>
    <cellStyle name="Normal 2_Calend" xfId="191" xr:uid="{113884A9-3C95-4E0D-8E7E-724CC89E7A28}"/>
    <cellStyle name="Normal 3" xfId="124" xr:uid="{837A3540-ACD1-4FD3-80C9-B08776F13CD8}"/>
    <cellStyle name="Normal 3 2" xfId="192" xr:uid="{60E39C2E-5C45-4C5F-A05C-C2864A507138}"/>
    <cellStyle name="Normal 3_Calend" xfId="193" xr:uid="{4B9D9DDF-5ACD-4FFB-8386-76626E1F541C}"/>
    <cellStyle name="Normal 4" xfId="194" xr:uid="{6D2D6CEA-014E-4B82-A9C9-CB69C62531D5}"/>
    <cellStyle name="Normal 4 2" xfId="243" xr:uid="{F81A2BEA-A87C-4528-BBCB-E9F10FB5C186}"/>
    <cellStyle name="Normal 4 2 2" xfId="274" xr:uid="{B8B2A7C6-ACD1-41D6-8C74-9675315B1511}"/>
    <cellStyle name="Normal 4 3" xfId="244" xr:uid="{53FFB29A-D455-427E-B5F7-E647E8818D4C}"/>
    <cellStyle name="Normal 4 3 2" xfId="275" xr:uid="{3CF212BA-CF9D-46B2-8DFA-8641D4EA0D33}"/>
    <cellStyle name="Normal 4 4" xfId="259" xr:uid="{D2525797-1A1A-4990-B009-467B23D67CBF}"/>
    <cellStyle name="Normal 5" xfId="195" xr:uid="{CA0BC368-C4CD-4D92-9DA5-7E85C9166BB9}"/>
    <cellStyle name="Normal 5 2" xfId="196" xr:uid="{5542FAFA-BA43-4D9B-A699-3E6954A6E828}"/>
    <cellStyle name="Normal 6" xfId="197" xr:uid="{5441E8F1-54CC-485C-AD1F-C5093E3F2C97}"/>
    <cellStyle name="Normal 6 2" xfId="198" xr:uid="{91B99056-934C-4292-B220-5A467C5C945A}"/>
    <cellStyle name="Normal 7" xfId="199" xr:uid="{213997F2-AF5A-4A89-A036-97A9A798DF8B}"/>
    <cellStyle name="Normal 7 2" xfId="200" xr:uid="{16C55766-F0A5-42EA-8DAA-DB5C435DB1A3}"/>
    <cellStyle name="Normal 7 2 2" xfId="201" xr:uid="{4708066A-BE89-44B9-9EA9-B36EB554F50B}"/>
    <cellStyle name="Normal 7 2 2 2" xfId="202" xr:uid="{DB254CC7-8442-4E01-A558-52632ADE9811}"/>
    <cellStyle name="Normal 7 2 3" xfId="203" xr:uid="{4CA1E034-0455-4694-BD86-7BCEEE31AE4F}"/>
    <cellStyle name="Normal 7 2 3 2" xfId="204" xr:uid="{1C38E772-05C1-4B80-A6AC-739981E3E6EC}"/>
    <cellStyle name="Normal 7 2 4" xfId="205" xr:uid="{B806DEC2-3550-4981-847A-B7F852EAACF0}"/>
    <cellStyle name="Normal 7 3" xfId="206" xr:uid="{5D75B6E5-6C80-43B6-A8B4-B714C8AD596A}"/>
    <cellStyle name="Normal 7 3 2" xfId="207" xr:uid="{26A84479-D7C5-4705-9C2A-E0A2591D6B62}"/>
    <cellStyle name="Normal 7 4" xfId="208" xr:uid="{2566A93F-1B81-4047-821E-D87E7CE39038}"/>
    <cellStyle name="Normal 7 4 2" xfId="209" xr:uid="{646DC0E6-0D45-46DF-A5E6-4C05A96C9A9F}"/>
    <cellStyle name="Normal 7 5" xfId="210" xr:uid="{42B44088-1AAF-46D4-8F76-9B51A7D66CAF}"/>
    <cellStyle name="Normal 8" xfId="211" xr:uid="{62F9BF1A-D3B7-4880-8368-F7E263BFFE08}"/>
    <cellStyle name="Normal 9" xfId="1" xr:uid="{0E4AC241-3584-41F7-A218-B11EEDBFA9BD}"/>
    <cellStyle name="Normal_FE32_x" xfId="110" xr:uid="{B58C7540-A72B-49CA-99E3-F97CCEFA6923}"/>
    <cellStyle name="Nota" xfId="111" xr:uid="{7F8391FC-FDA7-45A6-978A-8FF0713FA15F}"/>
    <cellStyle name="Nota 2" xfId="212" xr:uid="{05A3CA61-2A26-48AC-83CD-8EB64FC52E44}"/>
    <cellStyle name="Nota 2 2" xfId="213" xr:uid="{ACE826A9-C67F-4279-840F-AF338D5777B3}"/>
    <cellStyle name="Nota 2 2 2" xfId="214" xr:uid="{319877CC-F37F-4D45-86E6-62F1683AA95F}"/>
    <cellStyle name="Nota 2 2 2 2" xfId="262" xr:uid="{FA7B7511-E688-468A-92BF-2F56061CFD5F}"/>
    <cellStyle name="Nota 2 2 3" xfId="261" xr:uid="{639E214E-72E3-4AF6-93B1-DA41DB21BD4B}"/>
    <cellStyle name="Nota 2 3" xfId="215" xr:uid="{7A7BA787-8AC1-4DA7-A6AF-567EFB87DA39}"/>
    <cellStyle name="Nota 2 3 2" xfId="263" xr:uid="{F8344983-2292-49DA-A82B-85E0E49A4D32}"/>
    <cellStyle name="Nota 2 4" xfId="260" xr:uid="{F93B1D8E-FBA6-421E-A0C6-3A6690F29D80}"/>
    <cellStyle name="Nota 3" xfId="216" xr:uid="{9E531291-D585-4AC1-A090-9409A6C3F5D0}"/>
    <cellStyle name="Nota 3 2" xfId="217" xr:uid="{12D454CD-9062-4CC1-8A88-F5C9D1BE0CF2}"/>
    <cellStyle name="Nota 3 2 2" xfId="265" xr:uid="{5003BC84-EF84-4A37-9C5A-06580BF3ECD5}"/>
    <cellStyle name="Nota 3 3" xfId="264" xr:uid="{99F7ED3E-C8D0-4082-A9D2-356325970396}"/>
    <cellStyle name="Nota 4" xfId="218" xr:uid="{4BA8EBF6-9174-4A26-926B-EB968D2BC714}"/>
    <cellStyle name="Nota 4 2" xfId="266" xr:uid="{0F9CD439-0163-46DD-BE6B-D2313B472B14}"/>
    <cellStyle name="Nota 5" xfId="219" xr:uid="{413F989D-3F9D-4ACA-B2D3-2F5E183A7414}"/>
    <cellStyle name="Nota 5 2" xfId="220" xr:uid="{0CE1F319-D084-47B4-BA0F-C4DD1E018C9B}"/>
    <cellStyle name="Nota 5 2 2" xfId="268" xr:uid="{83A7FB00-A173-436C-AB63-3AD8B9A53E31}"/>
    <cellStyle name="Nota 5 3" xfId="267" xr:uid="{DDF18E2A-6388-4C1A-8A49-BE2281AB224C}"/>
    <cellStyle name="Nota 6" xfId="252" xr:uid="{01037C1B-2F7D-4418-971E-8C3DA726622D}"/>
    <cellStyle name="Note 2" xfId="221" xr:uid="{BBD6F20D-996D-4F58-A51E-3461BC76BAB6}"/>
    <cellStyle name="Note 2 2" xfId="269" xr:uid="{2F737F25-58D9-42DC-AE41-C926CE7CEBA3}"/>
    <cellStyle name="Output 2" xfId="253" xr:uid="{F9D61B27-9359-4FF3-BF03-957D99454135}"/>
    <cellStyle name="Output 3" xfId="112" xr:uid="{066F1665-7E4E-490A-BBB0-8449A70FC95E}"/>
    <cellStyle name="Percent 2" xfId="222" xr:uid="{8B69254D-BA43-49BA-81C8-7B210E768956}"/>
    <cellStyle name="Percent 2 2" xfId="223" xr:uid="{B5960803-FEA6-4FC2-876A-7E99B1B5AF69}"/>
    <cellStyle name="Percentagem 2" xfId="224" xr:uid="{6EC4D634-5511-42C5-B188-4A9EBB4DD2CA}"/>
    <cellStyle name="Percentagem 2 2" xfId="225" xr:uid="{B9F14EFE-C9C3-4FB9-A0D8-F58CC5C1399B}"/>
    <cellStyle name="Percentagem 2 2 2" xfId="226" xr:uid="{81C68207-7433-43B3-8AC7-864762F4EAC5}"/>
    <cellStyle name="Percentagem 2 3" xfId="227" xr:uid="{43029A3F-4562-4D8F-861A-335EE426C0D3}"/>
    <cellStyle name="Percentagem 2 3 2" xfId="228" xr:uid="{E490C0CA-D51E-4F75-91AB-8D738FB30753}"/>
    <cellStyle name="Percentagem 2 4" xfId="229" xr:uid="{04EE77AD-9295-4D9A-A623-7384BF4E1A6B}"/>
    <cellStyle name="Percentagem 2 4 2" xfId="230" xr:uid="{097EAC20-4B07-423C-A84F-DAA53FB38B62}"/>
    <cellStyle name="Percentagem 3" xfId="231" xr:uid="{A15483DF-5964-4DC3-AE89-EE77645E54AF}"/>
    <cellStyle name="Percentagem 3 2" xfId="232" xr:uid="{693ACCC2-E14C-4578-BC00-5ECD3B316AD0}"/>
    <cellStyle name="Percentagem 3 2 2" xfId="233" xr:uid="{8D37DF78-2CAD-4B7E-BBF0-07326563672C}"/>
    <cellStyle name="Percentagem 3 3" xfId="234" xr:uid="{90FC933E-CA22-4C78-80DB-0DD9719C7913}"/>
    <cellStyle name="Saída" xfId="113" xr:uid="{9726E3CE-3230-40E2-8570-C4A0CA9164EB}"/>
    <cellStyle name="Saída 2" xfId="114" xr:uid="{B6FF31AE-D848-4FE9-B95B-B369FB2E151B}"/>
    <cellStyle name="Saída 2 2" xfId="255" xr:uid="{F316E9C1-4C2B-47A0-9330-C59E7B83BA0F}"/>
    <cellStyle name="Saída 3" xfId="235" xr:uid="{7D9B3D10-081C-4451-AB9B-A3DC6298A5E3}"/>
    <cellStyle name="Saída 3 2" xfId="270" xr:uid="{BA113D8E-E61E-4D70-8268-4071247E9D1D}"/>
    <cellStyle name="Saída 4" xfId="254" xr:uid="{0F09810E-0DFC-4242-B2C6-9900EC2950AD}"/>
    <cellStyle name="Texto de Aviso" xfId="115" xr:uid="{C10E5D6C-2DBC-4285-B8A9-AB739504E122}"/>
    <cellStyle name="Texto de Aviso 2" xfId="236" xr:uid="{C77857DE-8104-4F4B-B9F8-D40C8F2C1BD1}"/>
    <cellStyle name="Texto Explicativo" xfId="116" xr:uid="{87224B29-41FD-4484-8F26-18CF7F099EA9}"/>
    <cellStyle name="Texto Explicativo 2" xfId="117" xr:uid="{B4A3C087-8672-4D94-8463-E75BAB243F71}"/>
    <cellStyle name="Texto Explicativo 3" xfId="237" xr:uid="{1C43CF88-3104-49FF-83E6-78C970C761B0}"/>
    <cellStyle name="Title 2" xfId="118" xr:uid="{1BA6D9D3-E7FA-47A5-8AD7-53EF0819B3A8}"/>
    <cellStyle name="Título" xfId="119" xr:uid="{0BD80A8D-0950-4CD3-A8FE-C471B64A4696}"/>
    <cellStyle name="Título 2" xfId="120" xr:uid="{94A78DC2-50A6-4C79-A0D5-CFD645AC9625}"/>
    <cellStyle name="Título 3" xfId="238" xr:uid="{3D637862-8705-48F2-AEF8-5581B307C01C}"/>
    <cellStyle name="Total 2" xfId="239" xr:uid="{F0F6F938-570A-4257-8EA7-9AB9644ED4B2}"/>
    <cellStyle name="Total 2 2" xfId="271" xr:uid="{D4C3F28D-4692-4CAB-9AF7-2E803A860CFD}"/>
    <cellStyle name="Total 3" xfId="240" xr:uid="{0F23CFCD-F90A-4534-A5C3-3CD4D9094A7C}"/>
    <cellStyle name="Total 3 2" xfId="272" xr:uid="{1C774A44-CD2F-4A16-BC9C-E632B76CB812}"/>
    <cellStyle name="Total 4" xfId="241" xr:uid="{76DE92F7-83CF-4798-86D5-B230B728F266}"/>
    <cellStyle name="Total 4 2" xfId="273" xr:uid="{E3D9169D-FA68-49F6-8AC6-536AD1DA7A44}"/>
    <cellStyle name="Total 5" xfId="256" xr:uid="{2CF71FCA-7C36-4D5C-883D-4B83E358AF34}"/>
    <cellStyle name="Total 6" xfId="121" xr:uid="{BAB990E7-54AD-40AA-B91E-44650954C409}"/>
    <cellStyle name="Verificar Célula" xfId="122" xr:uid="{68128F96-3E5D-4E17-A888-E43D33948CAD}"/>
    <cellStyle name="Verificar Célula 2" xfId="123" xr:uid="{B2780713-6721-4BBF-8A96-C137120804AC}"/>
    <cellStyle name="Verificar Célula 3" xfId="242" xr:uid="{AA67C0A3-92C0-4626-93B0-8B9B36F1DC1F}"/>
  </cellStyles>
  <dxfs count="0"/>
  <tableStyles count="0" defaultTableStyle="TableStyleMedium2" defaultPivotStyle="PivotStyleLight16"/>
  <colors>
    <mruColors>
      <color rgb="FF00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771525</xdr:colOff>
      <xdr:row>1</xdr:row>
      <xdr:rowOff>0</xdr:rowOff>
    </xdr:from>
    <xdr:to>
      <xdr:col>7</xdr:col>
      <xdr:colOff>429308</xdr:colOff>
      <xdr:row>3</xdr:row>
      <xdr:rowOff>66737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35467B3-950F-F4A8-D9E4-1DF83B2EA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190500"/>
          <a:ext cx="4896533" cy="4477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790575</xdr:colOff>
      <xdr:row>1</xdr:row>
      <xdr:rowOff>38100</xdr:rowOff>
    </xdr:from>
    <xdr:to>
      <xdr:col>5</xdr:col>
      <xdr:colOff>667433</xdr:colOff>
      <xdr:row>3</xdr:row>
      <xdr:rowOff>104837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60EFCB9-B2BC-4EF1-A924-6D017EA27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228600"/>
          <a:ext cx="4896533" cy="4477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0</xdr:row>
      <xdr:rowOff>47625</xdr:rowOff>
    </xdr:from>
    <xdr:to>
      <xdr:col>5</xdr:col>
      <xdr:colOff>886508</xdr:colOff>
      <xdr:row>2</xdr:row>
      <xdr:rowOff>114362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0901E15-1AFD-49DC-A2CE-B176EB661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47625"/>
          <a:ext cx="4896533" cy="4477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790575</xdr:colOff>
      <xdr:row>0</xdr:row>
      <xdr:rowOff>47625</xdr:rowOff>
    </xdr:from>
    <xdr:to>
      <xdr:col>5</xdr:col>
      <xdr:colOff>857933</xdr:colOff>
      <xdr:row>2</xdr:row>
      <xdr:rowOff>114362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25F3A0-32CB-41D0-A1BC-F60CED91F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47625"/>
          <a:ext cx="4896533" cy="4477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981075</xdr:colOff>
      <xdr:row>1</xdr:row>
      <xdr:rowOff>28575</xdr:rowOff>
    </xdr:from>
    <xdr:to>
      <xdr:col>6</xdr:col>
      <xdr:colOff>38783</xdr:colOff>
      <xdr:row>1</xdr:row>
      <xdr:rowOff>476312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07671B7-3F20-488A-85D0-BB44AE46D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219075"/>
          <a:ext cx="4896533" cy="447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52D3F-AA63-4B96-B4A6-9D2C8F8A4FB9}">
  <sheetPr codeName="Sheet1"/>
  <dimension ref="A1:J46"/>
  <sheetViews>
    <sheetView showGridLines="0" showRowColHeaders="0" tabSelected="1" workbookViewId="0">
      <selection activeCell="B19" sqref="B19:I19"/>
    </sheetView>
  </sheetViews>
  <sheetFormatPr defaultColWidth="0" defaultRowHeight="15" zeroHeight="1" x14ac:dyDescent="0.25"/>
  <cols>
    <col min="1" max="1" width="9.140625" customWidth="1"/>
    <col min="2" max="9" width="15.7109375" customWidth="1"/>
    <col min="10" max="10" width="9.140625" customWidth="1"/>
    <col min="11" max="16384" width="9.140625" hidden="1"/>
  </cols>
  <sheetData>
    <row r="1" spans="2:9" x14ac:dyDescent="0.25"/>
    <row r="2" spans="2:9" x14ac:dyDescent="0.25"/>
    <row r="3" spans="2:9" x14ac:dyDescent="0.25"/>
    <row r="4" spans="2:9" x14ac:dyDescent="0.25"/>
    <row r="5" spans="2:9" x14ac:dyDescent="0.25"/>
    <row r="6" spans="2:9" ht="18.75" x14ac:dyDescent="0.3">
      <c r="B6" s="25" t="s">
        <v>75</v>
      </c>
      <c r="C6" s="25"/>
      <c r="D6" s="25"/>
      <c r="E6" s="25"/>
      <c r="F6" s="25"/>
      <c r="G6" s="25"/>
      <c r="H6" s="25"/>
      <c r="I6" s="25"/>
    </row>
    <row r="7" spans="2:9" ht="15.75" x14ac:dyDescent="0.25">
      <c r="B7" s="28"/>
      <c r="C7" s="28"/>
      <c r="D7" s="28"/>
      <c r="E7" s="28"/>
      <c r="F7" s="28"/>
      <c r="G7" s="28"/>
      <c r="H7" s="28"/>
      <c r="I7" s="28"/>
    </row>
    <row r="8" spans="2:9" x14ac:dyDescent="0.25"/>
    <row r="9" spans="2:9" ht="4.5" customHeight="1" x14ac:dyDescent="0.25"/>
    <row r="10" spans="2:9" x14ac:dyDescent="0.25">
      <c r="B10" s="29" t="s">
        <v>0</v>
      </c>
      <c r="C10" s="29"/>
      <c r="D10" s="29"/>
      <c r="E10" s="29"/>
      <c r="F10" s="29"/>
      <c r="G10" s="29"/>
      <c r="H10" s="29"/>
      <c r="I10" s="29"/>
    </row>
    <row r="11" spans="2:9" ht="18.75" x14ac:dyDescent="0.3">
      <c r="B11" s="30" t="s">
        <v>1</v>
      </c>
      <c r="C11" s="30"/>
      <c r="D11" s="30"/>
      <c r="E11" s="30"/>
      <c r="F11" s="30"/>
      <c r="G11" s="30"/>
      <c r="H11" s="30"/>
      <c r="I11" s="30"/>
    </row>
    <row r="12" spans="2:9" x14ac:dyDescent="0.25"/>
    <row r="13" spans="2:9" x14ac:dyDescent="0.25">
      <c r="B13" s="27" t="s">
        <v>64</v>
      </c>
      <c r="C13" s="27"/>
      <c r="D13" s="27"/>
      <c r="E13" s="27"/>
      <c r="F13" s="27"/>
      <c r="G13" s="27"/>
      <c r="H13" s="27"/>
      <c r="I13" s="27"/>
    </row>
    <row r="14" spans="2:9" x14ac:dyDescent="0.25"/>
    <row r="15" spans="2:9" x14ac:dyDescent="0.25">
      <c r="B15" s="27" t="s">
        <v>65</v>
      </c>
      <c r="C15" s="27"/>
      <c r="D15" s="27"/>
      <c r="E15" s="27"/>
      <c r="F15" s="27"/>
      <c r="G15" s="27"/>
      <c r="H15" s="27"/>
      <c r="I15" s="27"/>
    </row>
    <row r="16" spans="2:9" x14ac:dyDescent="0.25">
      <c r="B16" s="26" t="s">
        <v>2</v>
      </c>
      <c r="C16" s="26"/>
      <c r="D16" s="26"/>
      <c r="E16" s="26"/>
      <c r="F16" s="26"/>
      <c r="G16" s="26"/>
      <c r="H16" s="26"/>
      <c r="I16" s="26"/>
    </row>
    <row r="17" spans="2:9" ht="15" customHeight="1" x14ac:dyDescent="0.25">
      <c r="B17" s="26" t="s">
        <v>3</v>
      </c>
      <c r="C17" s="26"/>
      <c r="D17" s="26"/>
      <c r="E17" s="26"/>
      <c r="F17" s="26"/>
      <c r="G17" s="26"/>
      <c r="H17" s="26"/>
      <c r="I17" s="26"/>
    </row>
    <row r="18" spans="2:9" ht="15" customHeight="1" x14ac:dyDescent="0.25">
      <c r="B18" s="26" t="s">
        <v>4</v>
      </c>
      <c r="C18" s="26"/>
      <c r="D18" s="26"/>
      <c r="E18" s="26"/>
      <c r="F18" s="26"/>
      <c r="G18" s="26"/>
      <c r="H18" s="26"/>
      <c r="I18" s="26"/>
    </row>
    <row r="19" spans="2:9" ht="15" customHeight="1" x14ac:dyDescent="0.25">
      <c r="B19" s="26" t="s">
        <v>66</v>
      </c>
      <c r="C19" s="26"/>
      <c r="D19" s="26"/>
      <c r="E19" s="26"/>
      <c r="F19" s="26"/>
      <c r="G19" s="26"/>
      <c r="H19" s="26"/>
      <c r="I19" s="26"/>
    </row>
    <row r="20" spans="2:9" ht="15" customHeight="1" x14ac:dyDescent="0.25">
      <c r="B20" s="10"/>
      <c r="C20" s="10"/>
      <c r="D20" s="10"/>
      <c r="E20" s="10"/>
      <c r="F20" s="10"/>
      <c r="G20" s="10"/>
      <c r="H20" s="10"/>
      <c r="I20" s="10"/>
    </row>
    <row r="21" spans="2:9" x14ac:dyDescent="0.25">
      <c r="B21" s="27" t="s">
        <v>5</v>
      </c>
      <c r="C21" s="27"/>
      <c r="D21" s="27"/>
      <c r="E21" s="27"/>
      <c r="F21" s="27"/>
      <c r="G21" s="27"/>
      <c r="H21" s="27"/>
      <c r="I21" s="27"/>
    </row>
    <row r="22" spans="2:9" ht="17.25" customHeight="1" x14ac:dyDescent="0.25">
      <c r="B22" s="27" t="s">
        <v>71</v>
      </c>
      <c r="C22" s="27"/>
      <c r="D22" s="27"/>
      <c r="E22" s="27"/>
      <c r="F22" s="27"/>
      <c r="G22" s="27"/>
      <c r="H22" s="27"/>
      <c r="I22" s="27"/>
    </row>
    <row r="23" spans="2:9" ht="17.25" customHeight="1" x14ac:dyDescent="0.25">
      <c r="B23" s="27" t="s">
        <v>23</v>
      </c>
      <c r="C23" s="27"/>
      <c r="D23" s="27"/>
      <c r="E23" s="27"/>
      <c r="F23" s="27"/>
      <c r="G23" s="27"/>
      <c r="H23" s="27"/>
      <c r="I23" s="27"/>
    </row>
    <row r="24" spans="2:9" ht="68.25" customHeight="1" x14ac:dyDescent="0.25">
      <c r="B24" s="31" t="s">
        <v>46</v>
      </c>
      <c r="C24" s="31"/>
      <c r="D24" s="31"/>
      <c r="E24" s="31"/>
      <c r="F24" s="31"/>
      <c r="G24" s="31"/>
      <c r="H24" s="31"/>
      <c r="I24" s="1"/>
    </row>
    <row r="25" spans="2:9" x14ac:dyDescent="0.25">
      <c r="B25" s="27" t="s">
        <v>24</v>
      </c>
      <c r="C25" s="27"/>
      <c r="D25" s="27"/>
      <c r="E25" s="27"/>
      <c r="F25" s="27"/>
      <c r="G25" s="27"/>
      <c r="H25" s="27"/>
      <c r="I25" s="27"/>
    </row>
    <row r="26" spans="2:9" ht="3.75" customHeight="1" x14ac:dyDescent="0.25">
      <c r="B26" s="27"/>
      <c r="C26" s="27"/>
      <c r="D26" s="27"/>
      <c r="E26" s="27"/>
      <c r="F26" s="27"/>
      <c r="G26" s="27"/>
      <c r="H26" s="27"/>
      <c r="I26" s="27"/>
    </row>
    <row r="27" spans="2:9" x14ac:dyDescent="0.25">
      <c r="B27" s="27" t="s">
        <v>67</v>
      </c>
      <c r="C27" s="27"/>
      <c r="D27" s="27"/>
      <c r="E27" s="27"/>
      <c r="F27" s="27"/>
      <c r="G27" s="27"/>
      <c r="H27" s="27"/>
      <c r="I27" s="27"/>
    </row>
    <row r="28" spans="2:9" x14ac:dyDescent="0.25">
      <c r="B28" s="27" t="s">
        <v>73</v>
      </c>
      <c r="C28" s="27"/>
      <c r="D28" s="27"/>
      <c r="E28" s="27"/>
      <c r="F28" s="27"/>
      <c r="G28" s="27"/>
      <c r="H28" s="27"/>
      <c r="I28" s="27"/>
    </row>
    <row r="29" spans="2:9" x14ac:dyDescent="0.25">
      <c r="B29" s="27" t="s">
        <v>74</v>
      </c>
      <c r="C29" s="27"/>
      <c r="D29" s="27"/>
      <c r="E29" s="27"/>
      <c r="F29" s="27"/>
      <c r="G29" s="27"/>
      <c r="H29" s="27"/>
      <c r="I29" s="27"/>
    </row>
    <row r="30" spans="2:9" ht="41.25" customHeight="1" x14ac:dyDescent="0.25">
      <c r="B30" s="27" t="s">
        <v>68</v>
      </c>
      <c r="C30" s="27"/>
      <c r="D30" s="27"/>
      <c r="E30" s="27"/>
      <c r="F30" s="27"/>
      <c r="G30" s="27"/>
      <c r="H30" s="27"/>
      <c r="I30" s="27"/>
    </row>
    <row r="31" spans="2:9" x14ac:dyDescent="0.25"/>
    <row r="32" spans="2:9" x14ac:dyDescent="0.25"/>
    <row r="33" customFormat="1" x14ac:dyDescent="0.25"/>
    <row r="34" customFormat="1" x14ac:dyDescent="0.25"/>
    <row r="35" customFormat="1" hidden="1" x14ac:dyDescent="0.25"/>
    <row r="36" customFormat="1" hidden="1" x14ac:dyDescent="0.25"/>
    <row r="37" customFormat="1" hidden="1" x14ac:dyDescent="0.25"/>
    <row r="38" customFormat="1" hidden="1" x14ac:dyDescent="0.25"/>
    <row r="39" customFormat="1" hidden="1" x14ac:dyDescent="0.25"/>
    <row r="40" customFormat="1" hidden="1" x14ac:dyDescent="0.25"/>
    <row r="41" customFormat="1" hidden="1" x14ac:dyDescent="0.25"/>
    <row r="42" customFormat="1" hidden="1" x14ac:dyDescent="0.25"/>
    <row r="43" customFormat="1" hidden="1" x14ac:dyDescent="0.25"/>
    <row r="44" customFormat="1" hidden="1" x14ac:dyDescent="0.25"/>
    <row r="45" customFormat="1" hidden="1" x14ac:dyDescent="0.25"/>
    <row r="46" customFormat="1" hidden="1" x14ac:dyDescent="0.25"/>
  </sheetData>
  <sheetProtection algorithmName="SHA-512" hashValue="2A7Oy0KbI+BlAH8ToReyYqAgCrK/YI6HbpvalYr5sZvabyWOKbUjCegV/uzaz9sMV7W/oODtNlgmvq0UUOp3aw==" saltValue="V0h3d1jD992ESZrdRFgYAA==" spinCount="100000" sheet="1" objects="1" scenarios="1"/>
  <mergeCells count="20">
    <mergeCell ref="B27:I27"/>
    <mergeCell ref="B28:I28"/>
    <mergeCell ref="B29:I29"/>
    <mergeCell ref="B30:I30"/>
    <mergeCell ref="B23:I23"/>
    <mergeCell ref="B25:I25"/>
    <mergeCell ref="B26:I26"/>
    <mergeCell ref="B24:H24"/>
    <mergeCell ref="B6:I6"/>
    <mergeCell ref="B18:I18"/>
    <mergeCell ref="B21:I21"/>
    <mergeCell ref="B22:I22"/>
    <mergeCell ref="B7:I7"/>
    <mergeCell ref="B10:I10"/>
    <mergeCell ref="B11:I11"/>
    <mergeCell ref="B15:I15"/>
    <mergeCell ref="B16:I16"/>
    <mergeCell ref="B17:I17"/>
    <mergeCell ref="B19:I19"/>
    <mergeCell ref="B13:I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90D8-AF18-45F6-966A-8D6D49BBDDE1}">
  <sheetPr codeName="Sheet2">
    <pageSetUpPr fitToPage="1"/>
  </sheetPr>
  <dimension ref="A1:R49"/>
  <sheetViews>
    <sheetView showGridLines="0" topLeftCell="B1" zoomScaleNormal="100" workbookViewId="0">
      <selection activeCell="E6" sqref="E6"/>
    </sheetView>
  </sheetViews>
  <sheetFormatPr defaultColWidth="0" defaultRowHeight="15" zeroHeight="1" x14ac:dyDescent="0.25"/>
  <cols>
    <col min="1" max="1" width="3.28515625" hidden="1" customWidth="1"/>
    <col min="2" max="2" width="21.5703125" customWidth="1"/>
    <col min="3" max="3" width="20.5703125" customWidth="1"/>
    <col min="4" max="4" width="18" customWidth="1"/>
    <col min="5" max="7" width="15.140625" customWidth="1"/>
    <col min="8" max="8" width="34.42578125" style="11" bestFit="1" customWidth="1"/>
    <col min="9" max="15" width="0" hidden="1" customWidth="1"/>
    <col min="16" max="16" width="36" hidden="1" customWidth="1"/>
    <col min="17" max="17" width="36.85546875" hidden="1" customWidth="1"/>
    <col min="18" max="18" width="9.140625" customWidth="1"/>
    <col min="19" max="16384" width="9.140625" hidden="1"/>
  </cols>
  <sheetData>
    <row r="1" spans="2:10" x14ac:dyDescent="0.25"/>
    <row r="2" spans="2:10" x14ac:dyDescent="0.25"/>
    <row r="3" spans="2:10" x14ac:dyDescent="0.25"/>
    <row r="4" spans="2:10" x14ac:dyDescent="0.25"/>
    <row r="5" spans="2:10" x14ac:dyDescent="0.25"/>
    <row r="6" spans="2:10" x14ac:dyDescent="0.25"/>
    <row r="7" spans="2:10" ht="21" customHeight="1" x14ac:dyDescent="0.25">
      <c r="B7" s="34" t="s">
        <v>2</v>
      </c>
      <c r="C7" s="34"/>
      <c r="D7" s="34"/>
      <c r="E7" s="34"/>
      <c r="F7" s="34"/>
      <c r="G7" s="34"/>
    </row>
    <row r="8" spans="2:10" x14ac:dyDescent="0.25">
      <c r="B8" s="13"/>
      <c r="C8" s="13"/>
    </row>
    <row r="9" spans="2:10" ht="17.25" customHeight="1" x14ac:dyDescent="0.25">
      <c r="B9" s="35" t="s">
        <v>6</v>
      </c>
      <c r="C9" s="36"/>
      <c r="D9" s="39" t="s">
        <v>14</v>
      </c>
      <c r="E9" s="39" t="s">
        <v>15</v>
      </c>
      <c r="H9" s="14"/>
      <c r="J9" s="1"/>
    </row>
    <row r="10" spans="2:10" x14ac:dyDescent="0.25">
      <c r="B10" s="37"/>
      <c r="C10" s="38"/>
      <c r="D10" s="40"/>
      <c r="E10" s="40"/>
      <c r="H10" s="14"/>
    </row>
    <row r="11" spans="2:10" x14ac:dyDescent="0.25">
      <c r="B11" s="32" t="s">
        <v>7</v>
      </c>
      <c r="C11" s="33"/>
      <c r="D11" s="7"/>
      <c r="E11" s="7"/>
      <c r="H11" s="16" t="str">
        <f>IF(NOT(AND(LEN(L22)=1,LEN(M22)=1)),"Preencher Sim/Não em ambas as questões","")</f>
        <v>Preencher Sim/Não em ambas as questões</v>
      </c>
    </row>
    <row r="12" spans="2:10" x14ac:dyDescent="0.25">
      <c r="B12" s="32" t="s">
        <v>8</v>
      </c>
      <c r="C12" s="33"/>
      <c r="D12" s="7"/>
      <c r="E12" s="7"/>
      <c r="H12" s="16" t="str">
        <f>IF(NOT(AND(LEN(L23)=1,LEN(M23)=1)),"Preencher Sim/Não em ambas as questões","")</f>
        <v>Preencher Sim/Não em ambas as questões</v>
      </c>
    </row>
    <row r="13" spans="2:10" x14ac:dyDescent="0.25">
      <c r="B13" s="32" t="s">
        <v>9</v>
      </c>
      <c r="C13" s="33"/>
      <c r="D13" s="7"/>
      <c r="E13" s="7"/>
      <c r="H13" s="16" t="str">
        <f>IF(NOT(AND(LEN(L24)=1,LEN(M24)=1)),"Preencher Sim/Não em ambas as questões","")</f>
        <v>Preencher Sim/Não em ambas as questões</v>
      </c>
    </row>
    <row r="14" spans="2:10" x14ac:dyDescent="0.25">
      <c r="B14" s="32" t="s">
        <v>10</v>
      </c>
      <c r="C14" s="33"/>
      <c r="D14" s="7"/>
      <c r="E14" s="7"/>
      <c r="H14" s="16" t="str">
        <f>IF(NOT(AND(LEN(L25)=1,LEN(M25)=1)),"Preencher Sim/Não em ambas as questões","")</f>
        <v>Preencher Sim/Não em ambas as questões</v>
      </c>
    </row>
    <row r="15" spans="2:10" x14ac:dyDescent="0.25">
      <c r="B15" s="32" t="s">
        <v>11</v>
      </c>
      <c r="C15" s="33"/>
      <c r="D15" s="7"/>
      <c r="E15" s="7"/>
      <c r="H15" s="16" t="str">
        <f>IF(NOT(AND(LEN(L26)=1,LEN(M26)=1)),"Preencher Sim/Não em ambas as questões","")</f>
        <v>Preencher Sim/Não em ambas as questões</v>
      </c>
    </row>
    <row r="16" spans="2:10" x14ac:dyDescent="0.25">
      <c r="B16" s="13"/>
      <c r="C16" s="13"/>
    </row>
    <row r="17" spans="2:17" x14ac:dyDescent="0.25">
      <c r="B17" s="13"/>
      <c r="C17" s="13"/>
    </row>
    <row r="18" spans="2:17" x14ac:dyDescent="0.25">
      <c r="B18" s="18" t="s">
        <v>72</v>
      </c>
      <c r="E18" s="19"/>
    </row>
    <row r="19" spans="2:17" ht="4.5" customHeight="1" x14ac:dyDescent="0.25"/>
    <row r="20" spans="2:17" ht="38.25" x14ac:dyDescent="0.25">
      <c r="B20" s="41" t="s">
        <v>12</v>
      </c>
      <c r="C20" s="42"/>
      <c r="D20" s="20" t="s">
        <v>70</v>
      </c>
      <c r="E20" s="20" t="s">
        <v>69</v>
      </c>
    </row>
    <row r="21" spans="2:17" x14ac:dyDescent="0.25">
      <c r="B21" s="43"/>
      <c r="C21" s="44"/>
      <c r="D21" s="8"/>
      <c r="E21" s="8"/>
      <c r="H21" s="21" t="str">
        <f t="shared" ref="H21:H27" si="0">P32&amp;Q32</f>
        <v/>
      </c>
      <c r="I21" s="1"/>
      <c r="J21" s="1"/>
      <c r="P21" s="15"/>
    </row>
    <row r="22" spans="2:17" x14ac:dyDescent="0.25">
      <c r="B22" s="43"/>
      <c r="C22" s="44"/>
      <c r="D22" s="8"/>
      <c r="E22" s="8"/>
      <c r="H22" s="21" t="str">
        <f t="shared" si="0"/>
        <v/>
      </c>
      <c r="I22" s="15"/>
      <c r="J22" s="1"/>
      <c r="L22" s="17" t="str">
        <f t="shared" ref="L22:M26" si="1">IF(D11="Sim","S",IF(D11="Não","N",""))</f>
        <v/>
      </c>
      <c r="M22" s="17" t="str">
        <f t="shared" si="1"/>
        <v/>
      </c>
      <c r="P22" s="15"/>
    </row>
    <row r="23" spans="2:17" x14ac:dyDescent="0.25">
      <c r="B23" s="43"/>
      <c r="C23" s="44"/>
      <c r="D23" s="8"/>
      <c r="E23" s="8"/>
      <c r="H23" s="21" t="str">
        <f t="shared" si="0"/>
        <v/>
      </c>
      <c r="I23" s="15"/>
      <c r="J23" s="1"/>
      <c r="L23" s="17" t="str">
        <f t="shared" si="1"/>
        <v/>
      </c>
      <c r="M23" s="17" t="str">
        <f t="shared" si="1"/>
        <v/>
      </c>
      <c r="P23" s="15"/>
    </row>
    <row r="24" spans="2:17" x14ac:dyDescent="0.25">
      <c r="B24" s="43"/>
      <c r="C24" s="44"/>
      <c r="D24" s="8"/>
      <c r="E24" s="8"/>
      <c r="H24" s="21" t="str">
        <f t="shared" si="0"/>
        <v/>
      </c>
      <c r="I24" s="15"/>
      <c r="J24" s="1"/>
      <c r="L24" s="17" t="str">
        <f t="shared" si="1"/>
        <v/>
      </c>
      <c r="M24" s="17" t="str">
        <f t="shared" si="1"/>
        <v/>
      </c>
      <c r="P24" s="15"/>
    </row>
    <row r="25" spans="2:17" x14ac:dyDescent="0.25">
      <c r="B25" s="43"/>
      <c r="C25" s="44"/>
      <c r="D25" s="8"/>
      <c r="E25" s="8"/>
      <c r="H25" s="21" t="str">
        <f t="shared" si="0"/>
        <v/>
      </c>
      <c r="I25" s="15"/>
      <c r="J25" s="1"/>
      <c r="L25" s="17" t="str">
        <f t="shared" si="1"/>
        <v/>
      </c>
      <c r="M25" s="17" t="str">
        <f t="shared" si="1"/>
        <v/>
      </c>
      <c r="P25" s="15"/>
    </row>
    <row r="26" spans="2:17" x14ac:dyDescent="0.25">
      <c r="B26" s="43"/>
      <c r="C26" s="44"/>
      <c r="D26" s="8"/>
      <c r="E26" s="8"/>
      <c r="H26" s="21" t="str">
        <f t="shared" si="0"/>
        <v/>
      </c>
      <c r="J26" s="1"/>
      <c r="L26" s="17" t="str">
        <f t="shared" si="1"/>
        <v/>
      </c>
      <c r="M26" s="17" t="str">
        <f t="shared" si="1"/>
        <v/>
      </c>
    </row>
    <row r="27" spans="2:17" x14ac:dyDescent="0.25">
      <c r="B27" s="43"/>
      <c r="C27" s="44"/>
      <c r="D27" s="8"/>
      <c r="E27" s="8"/>
      <c r="H27" s="21" t="str">
        <f t="shared" si="0"/>
        <v/>
      </c>
      <c r="J27" s="1"/>
    </row>
    <row r="28" spans="2:17" x14ac:dyDescent="0.25"/>
    <row r="29" spans="2:17" x14ac:dyDescent="0.25"/>
    <row r="30" spans="2:17" ht="20.25" customHeight="1" x14ac:dyDescent="0.25">
      <c r="B30" s="45" t="s">
        <v>13</v>
      </c>
      <c r="C30" s="45"/>
      <c r="D30" s="45"/>
      <c r="E30" s="45"/>
      <c r="F30" s="45"/>
      <c r="G30" s="45"/>
    </row>
    <row r="31" spans="2:17" ht="39" customHeight="1" x14ac:dyDescent="0.25">
      <c r="B31" s="49" t="s">
        <v>16</v>
      </c>
      <c r="C31" s="49"/>
      <c r="D31" s="49"/>
      <c r="E31" s="49"/>
      <c r="F31" s="49"/>
      <c r="G31" s="49"/>
    </row>
    <row r="32" spans="2:17" ht="56.25" customHeight="1" x14ac:dyDescent="0.25">
      <c r="B32" s="46"/>
      <c r="C32" s="47"/>
      <c r="D32" s="47"/>
      <c r="E32" s="47"/>
      <c r="F32" s="47"/>
      <c r="G32" s="48"/>
      <c r="H32" s="21" t="str">
        <f>J43</f>
        <v/>
      </c>
      <c r="J32" s="22">
        <f t="shared" ref="J32:J38" si="2">LEN(B21)</f>
        <v>0</v>
      </c>
      <c r="K32" s="22">
        <f t="shared" ref="K32:L38" si="3">LEN(D21)</f>
        <v>0</v>
      </c>
      <c r="L32" s="22">
        <f t="shared" si="3"/>
        <v>0</v>
      </c>
      <c r="M32" s="22" t="str">
        <f>IF(LEN(B21)&gt;0,VLOOKUP(B21,Tabelas!$C$3:$E$7,3,FALSE),"")</f>
        <v/>
      </c>
      <c r="P32" s="23" t="str">
        <f>IF(AND(SUM(J32:L32)&gt;0,PRODUCT(J32:L32)=0),"Linha incompleta.","")</f>
        <v/>
      </c>
      <c r="Q32" s="23" t="str">
        <f>IF(PRODUCT(J32:L32)&gt;0,IF(COUNTIFS(Tabelas!$C$3:$C$7,B21,Tabelas!$D$3:$D$7,"S")=0,"Âmbito não aplicável.",""),"")</f>
        <v/>
      </c>
    </row>
    <row r="33" spans="2:17" x14ac:dyDescent="0.25">
      <c r="B33" s="24"/>
      <c r="C33" s="24"/>
      <c r="D33" s="24"/>
      <c r="E33" s="24"/>
      <c r="F33" s="24"/>
      <c r="G33" s="24"/>
      <c r="J33" s="22">
        <f t="shared" si="2"/>
        <v>0</v>
      </c>
      <c r="K33" s="22">
        <f t="shared" si="3"/>
        <v>0</v>
      </c>
      <c r="L33" s="22">
        <f t="shared" si="3"/>
        <v>0</v>
      </c>
      <c r="M33" s="22" t="str">
        <f>IF(LEN(B22)&gt;0,VLOOKUP(B22,Tabelas!$C$3:$E$7,3,FALSE),"")</f>
        <v/>
      </c>
      <c r="P33" s="23" t="str">
        <f t="shared" ref="P33:P38" si="4">IF(AND(SUM(J33:L33)&gt;0,PRODUCT(J33:L33)=0),"Linha incompleta.","")</f>
        <v/>
      </c>
      <c r="Q33" s="23" t="str">
        <f>IF(PRODUCT(J33:L33)&gt;0,IF(COUNTIFS(Tabelas!$C$3:$C$7,B22,Tabelas!$D$3:$D$7,"S")=0,"Âmbito não aplicável.",""),"")</f>
        <v/>
      </c>
    </row>
    <row r="34" spans="2:17" ht="30" customHeight="1" x14ac:dyDescent="0.25">
      <c r="B34" s="49" t="s">
        <v>17</v>
      </c>
      <c r="C34" s="49"/>
      <c r="D34" s="49"/>
      <c r="E34" s="49"/>
      <c r="F34" s="49"/>
      <c r="G34" s="49"/>
      <c r="J34" s="22">
        <f t="shared" si="2"/>
        <v>0</v>
      </c>
      <c r="K34" s="22">
        <f t="shared" si="3"/>
        <v>0</v>
      </c>
      <c r="L34" s="22">
        <f t="shared" si="3"/>
        <v>0</v>
      </c>
      <c r="M34" s="22" t="str">
        <f>IF(LEN(B23)&gt;0,VLOOKUP(B23,Tabelas!$C$3:$E$7,3,FALSE),"")</f>
        <v/>
      </c>
      <c r="P34" s="23" t="str">
        <f t="shared" ref="P34:P37" si="5">IF(AND(SUM(J34:L34)&gt;0,PRODUCT(J34:L34)=0),"Linha incompleta.","")</f>
        <v/>
      </c>
      <c r="Q34" s="23" t="str">
        <f>IF(PRODUCT(J34:L34)&gt;0,IF(COUNTIFS(Tabelas!$C$3:$C$7,B23,Tabelas!$D$3:$D$7,"S")=0,"Âmbito não aplicável.",""),"")</f>
        <v/>
      </c>
    </row>
    <row r="35" spans="2:17" ht="57" customHeight="1" x14ac:dyDescent="0.25">
      <c r="B35" s="46"/>
      <c r="C35" s="47"/>
      <c r="D35" s="47"/>
      <c r="E35" s="47"/>
      <c r="F35" s="47"/>
      <c r="G35" s="48"/>
      <c r="H35" s="21" t="str">
        <f>J46</f>
        <v/>
      </c>
      <c r="J35" s="22">
        <f t="shared" si="2"/>
        <v>0</v>
      </c>
      <c r="K35" s="22">
        <f t="shared" si="3"/>
        <v>0</v>
      </c>
      <c r="L35" s="22">
        <f t="shared" si="3"/>
        <v>0</v>
      </c>
      <c r="M35" s="22" t="str">
        <f>IF(LEN(B24)&gt;0,VLOOKUP(B24,Tabelas!$C$3:$E$7,3,FALSE),"")</f>
        <v/>
      </c>
      <c r="P35" s="23" t="str">
        <f t="shared" ref="P35" si="6">IF(AND(SUM(J35:L35)&gt;0,PRODUCT(J35:L35)=0),"Linha incompleta.","")</f>
        <v/>
      </c>
      <c r="Q35" s="23" t="str">
        <f>IF(PRODUCT(J35:L35)&gt;0,IF(COUNTIFS(Tabelas!$C$3:$C$7,B24,Tabelas!$D$3:$D$7,"S")=0,"Âmbito não aplicável.",""),"")</f>
        <v/>
      </c>
    </row>
    <row r="36" spans="2:17" x14ac:dyDescent="0.25">
      <c r="B36" s="24"/>
      <c r="C36" s="24"/>
      <c r="D36" s="24"/>
      <c r="E36" s="24"/>
      <c r="F36" s="24"/>
      <c r="G36" s="24"/>
      <c r="J36" s="22">
        <f t="shared" si="2"/>
        <v>0</v>
      </c>
      <c r="K36" s="22">
        <f t="shared" si="3"/>
        <v>0</v>
      </c>
      <c r="L36" s="22">
        <f t="shared" si="3"/>
        <v>0</v>
      </c>
      <c r="M36" s="22" t="str">
        <f>IF(LEN(B25)&gt;0,VLOOKUP(B25,Tabelas!$C$3:$E$7,3,FALSE),"")</f>
        <v/>
      </c>
      <c r="P36" s="23" t="str">
        <f t="shared" si="5"/>
        <v/>
      </c>
      <c r="Q36" s="23" t="str">
        <f>IF(PRODUCT(J36:L36)&gt;0,IF(COUNTIFS(Tabelas!$C$3:$C$7,B25,Tabelas!$D$3:$D$7,"S")=0,"Âmbito não aplicável.",""),"")</f>
        <v/>
      </c>
    </row>
    <row r="37" spans="2:17" ht="32.25" customHeight="1" x14ac:dyDescent="0.25">
      <c r="B37" s="49" t="s">
        <v>18</v>
      </c>
      <c r="C37" s="49"/>
      <c r="D37" s="49"/>
      <c r="E37" s="49"/>
      <c r="F37" s="49"/>
      <c r="G37" s="49"/>
      <c r="J37" s="22">
        <f t="shared" si="2"/>
        <v>0</v>
      </c>
      <c r="K37" s="22">
        <f t="shared" si="3"/>
        <v>0</v>
      </c>
      <c r="L37" s="22">
        <f t="shared" si="3"/>
        <v>0</v>
      </c>
      <c r="M37" s="22" t="str">
        <f>IF(LEN(B26)&gt;0,VLOOKUP(B26,Tabelas!$C$3:$E$7,3,FALSE),"")</f>
        <v/>
      </c>
      <c r="P37" s="23" t="str">
        <f t="shared" si="5"/>
        <v/>
      </c>
      <c r="Q37" s="23" t="str">
        <f>IF(PRODUCT(J37:L37)&gt;0,IF(COUNTIFS(Tabelas!$C$3:$C$7,B26,Tabelas!$D$3:$D$7,"S")=0,"Âmbito não aplicável.",""),"")</f>
        <v/>
      </c>
    </row>
    <row r="38" spans="2:17" ht="69" customHeight="1" x14ac:dyDescent="0.25">
      <c r="B38" s="46"/>
      <c r="C38" s="47"/>
      <c r="D38" s="47"/>
      <c r="E38" s="47"/>
      <c r="F38" s="47"/>
      <c r="G38" s="48"/>
      <c r="H38" s="21" t="str">
        <f>J49</f>
        <v/>
      </c>
      <c r="J38" s="22">
        <f t="shared" si="2"/>
        <v>0</v>
      </c>
      <c r="K38" s="22">
        <f t="shared" si="3"/>
        <v>0</v>
      </c>
      <c r="L38" s="22">
        <f t="shared" si="3"/>
        <v>0</v>
      </c>
      <c r="M38" s="22" t="str">
        <f>IF(LEN(B27)&gt;0,VLOOKUP(B27,Tabelas!$C$3:$E$7,3,FALSE),"")</f>
        <v/>
      </c>
      <c r="P38" s="23" t="str">
        <f t="shared" si="4"/>
        <v/>
      </c>
      <c r="Q38" s="23" t="str">
        <f>IF(PRODUCT(J38:L38)&gt;0,IF(COUNTIFS(Tabelas!$C$3:$C$7,B27,Tabelas!$D$3:$D$7,"S")=0,"Âmbito não aplicável.",""),"")</f>
        <v/>
      </c>
    </row>
    <row r="39" spans="2:17" x14ac:dyDescent="0.25"/>
    <row r="40" spans="2:17" x14ac:dyDescent="0.25"/>
    <row r="41" spans="2:17" x14ac:dyDescent="0.25"/>
    <row r="42" spans="2:17" x14ac:dyDescent="0.25"/>
    <row r="43" spans="2:17" x14ac:dyDescent="0.25">
      <c r="J43" s="22" t="str">
        <f>IF(LEN(B32)&gt;0,"",IF(COUNTIFS(M32:M38,"???")&gt;0,"Preencher Fundamentação",""))</f>
        <v/>
      </c>
    </row>
    <row r="44" spans="2:17" x14ac:dyDescent="0.25"/>
    <row r="45" spans="2:17" x14ac:dyDescent="0.25"/>
    <row r="46" spans="2:17" x14ac:dyDescent="0.25">
      <c r="J46" s="22" t="str">
        <f>IF(LEN(B35)&gt;0,"",IF(COUNTIFS(M32:M38,"???")&gt;0,"Preencher Fundamentação",""))</f>
        <v/>
      </c>
    </row>
    <row r="47" spans="2:17" x14ac:dyDescent="0.25"/>
    <row r="49" spans="10:10" hidden="1" x14ac:dyDescent="0.25">
      <c r="J49" s="22" t="str">
        <f>IF(LEN(B38)&gt;0,"",IF(COUNTIFS(M32:M38,"???")&gt;0,"Preencher Fundamentação",""))</f>
        <v/>
      </c>
    </row>
  </sheetData>
  <sheetProtection algorithmName="SHA-512" hashValue="AUNvOmNf79InVHNGDjkYq9gT4AZ5clI3DVoS0mCkKcCmPZ/ZbLofS3EAht2Q/YRpDjjdXaeqIo3Go/y1f2sjcA==" saltValue="L4AGbN1d2dJWmFH846h4Fg==" spinCount="100000" sheet="1" objects="1" scenarios="1"/>
  <mergeCells count="24">
    <mergeCell ref="B38:G38"/>
    <mergeCell ref="B31:G31"/>
    <mergeCell ref="B34:G34"/>
    <mergeCell ref="B37:G37"/>
    <mergeCell ref="B32:G32"/>
    <mergeCell ref="B35:G35"/>
    <mergeCell ref="B20:C20"/>
    <mergeCell ref="B21:C21"/>
    <mergeCell ref="B22:C22"/>
    <mergeCell ref="B27:C27"/>
    <mergeCell ref="B30:G30"/>
    <mergeCell ref="B23:C23"/>
    <mergeCell ref="B25:C25"/>
    <mergeCell ref="B26:C26"/>
    <mergeCell ref="B24:C24"/>
    <mergeCell ref="B12:C12"/>
    <mergeCell ref="B13:C13"/>
    <mergeCell ref="B14:C14"/>
    <mergeCell ref="B15:C15"/>
    <mergeCell ref="B7:G7"/>
    <mergeCell ref="B9:C10"/>
    <mergeCell ref="B11:C11"/>
    <mergeCell ref="D9:D10"/>
    <mergeCell ref="E9:E10"/>
  </mergeCells>
  <dataValidations count="1">
    <dataValidation type="list" allowBlank="1" showInputMessage="1" showErrorMessage="1" sqref="D11:E15" xr:uid="{8B3FBB49-9BEA-4AD4-9A4E-C64852E3E4A2}">
      <formula1>"Sim,Não"</formula1>
    </dataValidation>
  </dataValidations>
  <pageMargins left="0.70866141732283472" right="0.70866141732283472" top="0.86458333333333337" bottom="0.74803149606299213" header="0.31496062992125984" footer="0.31496062992125984"/>
  <pageSetup paperSize="9" scale="8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753848-9BC5-4DC2-BEAE-617CC6E9C4E0}">
          <x14:formula1>
            <xm:f>Tabelas!$W$3:$W$6</xm:f>
          </x14:formula1>
          <xm:sqref>E21:E27</xm:sqref>
        </x14:dataValidation>
        <x14:dataValidation type="list" allowBlank="1" showInputMessage="1" showErrorMessage="1" xr:uid="{13A3F4CC-D563-4201-AF7A-082C1672ADD4}">
          <x14:formula1>
            <xm:f>OFFSET(Tabelas!$C$9,0,0,1+Tabelas!$B$9,1)</xm:f>
          </x14:formula1>
          <xm:sqref>B21:C27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3D46-8801-403D-8F91-3325484A5422}">
  <sheetPr codeName="Sheet4">
    <pageSetUpPr fitToPage="1"/>
  </sheetPr>
  <dimension ref="A1:Q45"/>
  <sheetViews>
    <sheetView showGridLines="0" topLeftCell="B1" zoomScaleNormal="100" workbookViewId="0">
      <selection activeCell="G22" sqref="G22"/>
    </sheetView>
  </sheetViews>
  <sheetFormatPr defaultColWidth="0" defaultRowHeight="15" zeroHeight="1" x14ac:dyDescent="0.25"/>
  <cols>
    <col min="1" max="1" width="3.28515625" hidden="1" customWidth="1"/>
    <col min="2" max="2" width="21.5703125" customWidth="1"/>
    <col min="3" max="3" width="20.5703125" customWidth="1"/>
    <col min="4" max="7" width="15.140625" customWidth="1"/>
    <col min="8" max="8" width="34.42578125" style="11" bestFit="1" customWidth="1"/>
    <col min="9" max="9" width="9.140625" customWidth="1"/>
    <col min="10" max="15" width="9.140625" hidden="1" customWidth="1"/>
    <col min="16" max="16" width="36" hidden="1" customWidth="1"/>
    <col min="17" max="17" width="36.85546875" hidden="1" customWidth="1"/>
    <col min="18" max="16384" width="9.140625" hidden="1"/>
  </cols>
  <sheetData>
    <row r="1" spans="2:17" x14ac:dyDescent="0.25">
      <c r="J1" s="12"/>
      <c r="K1" s="12"/>
      <c r="L1" s="12"/>
      <c r="M1" s="12"/>
      <c r="N1" s="12"/>
      <c r="O1" s="12"/>
      <c r="P1" s="12"/>
      <c r="Q1" s="12"/>
    </row>
    <row r="2" spans="2:17" x14ac:dyDescent="0.25">
      <c r="J2" s="12"/>
      <c r="K2" s="12"/>
      <c r="L2" s="12"/>
      <c r="M2" s="12"/>
      <c r="N2" s="12"/>
      <c r="O2" s="12"/>
      <c r="P2" s="12"/>
      <c r="Q2" s="12"/>
    </row>
    <row r="3" spans="2:17" x14ac:dyDescent="0.25">
      <c r="J3" s="12"/>
      <c r="K3" s="12"/>
      <c r="L3" s="12"/>
      <c r="M3" s="12"/>
      <c r="N3" s="12"/>
      <c r="O3" s="12"/>
      <c r="P3" s="12"/>
      <c r="Q3" s="12"/>
    </row>
    <row r="4" spans="2:17" x14ac:dyDescent="0.25">
      <c r="J4" s="12"/>
      <c r="K4" s="12"/>
      <c r="L4" s="12"/>
      <c r="M4" s="12"/>
      <c r="N4" s="12"/>
      <c r="O4" s="12"/>
      <c r="P4" s="12"/>
      <c r="Q4" s="12"/>
    </row>
    <row r="5" spans="2:17" x14ac:dyDescent="0.25">
      <c r="J5" s="12"/>
      <c r="K5" s="12"/>
      <c r="L5" s="12"/>
      <c r="M5" s="12"/>
      <c r="N5" s="12"/>
      <c r="O5" s="12"/>
      <c r="P5" s="12"/>
      <c r="Q5" s="12"/>
    </row>
    <row r="6" spans="2:17" x14ac:dyDescent="0.25">
      <c r="J6" s="12"/>
      <c r="K6" s="12"/>
      <c r="L6" s="12"/>
      <c r="M6" s="12"/>
      <c r="N6" s="12"/>
      <c r="O6" s="12"/>
      <c r="P6" s="12"/>
      <c r="Q6" s="12"/>
    </row>
    <row r="7" spans="2:17" ht="21" customHeight="1" x14ac:dyDescent="0.25">
      <c r="B7" s="34" t="s">
        <v>3</v>
      </c>
      <c r="C7" s="34"/>
      <c r="D7" s="34"/>
      <c r="E7" s="34"/>
      <c r="F7" s="34"/>
      <c r="G7" s="34"/>
    </row>
    <row r="8" spans="2:17" x14ac:dyDescent="0.25">
      <c r="B8" s="13"/>
      <c r="C8" s="13"/>
    </row>
    <row r="9" spans="2:17" ht="17.25" customHeight="1" x14ac:dyDescent="0.25">
      <c r="B9" s="35" t="s">
        <v>6</v>
      </c>
      <c r="C9" s="36"/>
      <c r="D9" s="39" t="s">
        <v>14</v>
      </c>
      <c r="E9" s="39" t="s">
        <v>15</v>
      </c>
      <c r="H9" s="14"/>
      <c r="J9" s="1"/>
    </row>
    <row r="10" spans="2:17" x14ac:dyDescent="0.25">
      <c r="B10" s="37"/>
      <c r="C10" s="38"/>
      <c r="D10" s="40"/>
      <c r="E10" s="40"/>
      <c r="H10" s="14"/>
      <c r="I10" s="1"/>
      <c r="J10" s="1"/>
      <c r="P10" s="15"/>
    </row>
    <row r="11" spans="2:17" x14ac:dyDescent="0.25">
      <c r="B11" s="32" t="s">
        <v>28</v>
      </c>
      <c r="C11" s="33"/>
      <c r="D11" s="7"/>
      <c r="E11" s="9"/>
      <c r="H11" s="16" t="str">
        <f>IF(NOT(AND(LEN(L11)=1,LEN(M11)=1)),"Preencher Sim/Não em ambas as questões","")</f>
        <v>Preencher Sim/Não em ambas as questões</v>
      </c>
      <c r="I11" s="15"/>
      <c r="J11" s="1"/>
      <c r="L11" s="17" t="str">
        <f>IF(D11="Sim","S",IF(D11="Não","N",""))</f>
        <v/>
      </c>
      <c r="M11" s="17" t="str">
        <f>IF(E11="Sim","S",IF(E11="Não","N",""))</f>
        <v/>
      </c>
      <c r="P11" s="15"/>
    </row>
    <row r="12" spans="2:17" x14ac:dyDescent="0.25">
      <c r="B12" s="32" t="s">
        <v>25</v>
      </c>
      <c r="C12" s="33"/>
      <c r="D12" s="7"/>
      <c r="E12" s="9"/>
      <c r="H12" s="16" t="str">
        <f t="shared" ref="H12:H14" si="0">IF(NOT(AND(LEN(L12)=1,LEN(M12)=1)),"Preencher Sim/Não em ambas as questões","")</f>
        <v>Preencher Sim/Não em ambas as questões</v>
      </c>
      <c r="I12" s="15"/>
      <c r="J12" s="1"/>
      <c r="L12" s="17" t="str">
        <f t="shared" ref="L12:M14" si="1">IF(D12="Sim","S",IF(D12="Não","N",""))</f>
        <v/>
      </c>
      <c r="M12" s="17" t="str">
        <f t="shared" si="1"/>
        <v/>
      </c>
      <c r="P12" s="15"/>
    </row>
    <row r="13" spans="2:17" x14ac:dyDescent="0.25">
      <c r="B13" s="32" t="s">
        <v>26</v>
      </c>
      <c r="C13" s="33"/>
      <c r="D13" s="7"/>
      <c r="E13" s="9"/>
      <c r="H13" s="16" t="str">
        <f t="shared" si="0"/>
        <v>Preencher Sim/Não em ambas as questões</v>
      </c>
      <c r="I13" s="15"/>
      <c r="J13" s="1"/>
      <c r="L13" s="17" t="str">
        <f t="shared" si="1"/>
        <v/>
      </c>
      <c r="M13" s="17" t="str">
        <f t="shared" si="1"/>
        <v/>
      </c>
      <c r="P13" s="15"/>
    </row>
    <row r="14" spans="2:17" x14ac:dyDescent="0.25">
      <c r="B14" s="32" t="s">
        <v>27</v>
      </c>
      <c r="C14" s="33"/>
      <c r="D14" s="7"/>
      <c r="E14" s="9"/>
      <c r="H14" s="16" t="str">
        <f t="shared" si="0"/>
        <v>Preencher Sim/Não em ambas as questões</v>
      </c>
      <c r="I14" s="15"/>
      <c r="J14" s="1"/>
      <c r="L14" s="17" t="str">
        <f t="shared" si="1"/>
        <v/>
      </c>
      <c r="M14" s="17" t="str">
        <f t="shared" si="1"/>
        <v/>
      </c>
      <c r="P14" s="15"/>
    </row>
    <row r="15" spans="2:17" x14ac:dyDescent="0.25">
      <c r="H15" s="14"/>
    </row>
    <row r="16" spans="2:17" x14ac:dyDescent="0.25">
      <c r="B16" s="13"/>
      <c r="C16" s="13"/>
      <c r="J16" s="1"/>
    </row>
    <row r="17" spans="2:17" x14ac:dyDescent="0.25">
      <c r="B17" s="13"/>
      <c r="C17" s="13"/>
    </row>
    <row r="18" spans="2:17" x14ac:dyDescent="0.25">
      <c r="B18" s="18" t="s">
        <v>72</v>
      </c>
      <c r="E18" s="19"/>
    </row>
    <row r="19" spans="2:17" ht="4.5" customHeight="1" x14ac:dyDescent="0.25"/>
    <row r="20" spans="2:17" ht="38.25" x14ac:dyDescent="0.25">
      <c r="B20" s="41" t="s">
        <v>12</v>
      </c>
      <c r="C20" s="42"/>
      <c r="D20" s="20" t="s">
        <v>70</v>
      </c>
      <c r="E20" s="20" t="s">
        <v>69</v>
      </c>
    </row>
    <row r="21" spans="2:17" x14ac:dyDescent="0.25">
      <c r="B21" s="43"/>
      <c r="C21" s="44"/>
      <c r="D21" s="8"/>
      <c r="E21" s="8"/>
      <c r="H21" s="21" t="str">
        <f>P21&amp;Q21</f>
        <v/>
      </c>
      <c r="J21" s="22">
        <f>LEN(B21)</f>
        <v>0</v>
      </c>
      <c r="K21" s="22">
        <f>LEN(D21)</f>
        <v>0</v>
      </c>
      <c r="L21" s="22">
        <f>LEN(E21)</f>
        <v>0</v>
      </c>
      <c r="M21" s="22" t="str">
        <f>IF(LEN(B21)&gt;0,VLOOKUP(B21,Tabelas!$H$3:$J$6,3,FALSE),"")</f>
        <v/>
      </c>
      <c r="P21" s="23" t="str">
        <f>IF(AND(SUM(J21:L21)&gt;0,PRODUCT(J21:L21)=0),"Linha incompleta.","")</f>
        <v/>
      </c>
      <c r="Q21" s="23" t="str">
        <f>IF(PRODUCT(J21:L21)&gt;0,IF(COUNTIFS(Tabelas!$H$3:$H$7,B21,Tabelas!$I$3:$I$7,"S")=0,"Âmbito não aplicável.",""),"")</f>
        <v/>
      </c>
    </row>
    <row r="22" spans="2:17" x14ac:dyDescent="0.25">
      <c r="B22" s="43"/>
      <c r="C22" s="44"/>
      <c r="D22" s="8"/>
      <c r="E22" s="8"/>
      <c r="H22" s="21" t="str">
        <f t="shared" ref="H22:H27" si="2">P22&amp;Q22</f>
        <v/>
      </c>
      <c r="J22" s="22">
        <f t="shared" ref="J22:J27" si="3">LEN(B22)</f>
        <v>0</v>
      </c>
      <c r="K22" s="22">
        <f t="shared" ref="K22:L27" si="4">LEN(D22)</f>
        <v>0</v>
      </c>
      <c r="L22" s="22">
        <f t="shared" si="4"/>
        <v>0</v>
      </c>
      <c r="M22" s="22" t="str">
        <f>IF(LEN(B22)&gt;0,VLOOKUP(B22,Tabelas!$H$3:$J$6,3,FALSE),"")</f>
        <v/>
      </c>
      <c r="P22" s="23" t="str">
        <f t="shared" ref="P22:P27" si="5">IF(AND(SUM(J22:L22)&gt;0,PRODUCT(J22:L22)=0),"Linha incompleta.","")</f>
        <v/>
      </c>
      <c r="Q22" s="23" t="str">
        <f>IF(PRODUCT(J22:L22)&gt;0,IF(COUNTIFS(Tabelas!$H$3:$H$7,B22,Tabelas!$I$3:$I$7,"S")=0,"Âmbito não aplicável.",""),"")</f>
        <v/>
      </c>
    </row>
    <row r="23" spans="2:17" x14ac:dyDescent="0.25">
      <c r="B23" s="43"/>
      <c r="C23" s="44"/>
      <c r="D23" s="8"/>
      <c r="E23" s="8"/>
      <c r="H23" s="21" t="str">
        <f t="shared" si="2"/>
        <v/>
      </c>
      <c r="J23" s="22">
        <f t="shared" si="3"/>
        <v>0</v>
      </c>
      <c r="K23" s="22">
        <f t="shared" si="4"/>
        <v>0</v>
      </c>
      <c r="L23" s="22">
        <f t="shared" si="4"/>
        <v>0</v>
      </c>
      <c r="M23" s="22" t="str">
        <f>IF(LEN(B23)&gt;0,VLOOKUP(B23,Tabelas!$H$3:$J$6,3,FALSE),"")</f>
        <v/>
      </c>
      <c r="P23" s="23" t="str">
        <f t="shared" si="5"/>
        <v/>
      </c>
      <c r="Q23" s="23" t="str">
        <f>IF(PRODUCT(J23:L23)&gt;0,IF(COUNTIFS(Tabelas!$H$3:$H$7,B23,Tabelas!$I$3:$I$7,"S")=0,"Âmbito não aplicável.",""),"")</f>
        <v/>
      </c>
    </row>
    <row r="24" spans="2:17" x14ac:dyDescent="0.25">
      <c r="B24" s="43"/>
      <c r="C24" s="44"/>
      <c r="D24" s="8"/>
      <c r="E24" s="8"/>
      <c r="H24" s="21" t="str">
        <f t="shared" si="2"/>
        <v/>
      </c>
      <c r="J24" s="22">
        <f t="shared" si="3"/>
        <v>0</v>
      </c>
      <c r="K24" s="22">
        <f t="shared" si="4"/>
        <v>0</v>
      </c>
      <c r="L24" s="22">
        <f t="shared" si="4"/>
        <v>0</v>
      </c>
      <c r="M24" s="22" t="str">
        <f>IF(LEN(B24)&gt;0,VLOOKUP(B24,Tabelas!$H$3:$J$6,3,FALSE),"")</f>
        <v/>
      </c>
      <c r="P24" s="23" t="str">
        <f t="shared" si="5"/>
        <v/>
      </c>
      <c r="Q24" s="23" t="str">
        <f>IF(PRODUCT(J24:L24)&gt;0,IF(COUNTIFS(Tabelas!$H$3:$H$7,B24,Tabelas!$I$3:$I$7,"S")=0,"Âmbito não aplicável.",""),"")</f>
        <v/>
      </c>
    </row>
    <row r="25" spans="2:17" x14ac:dyDescent="0.25">
      <c r="B25" s="43"/>
      <c r="C25" s="44"/>
      <c r="D25" s="8"/>
      <c r="E25" s="8"/>
      <c r="H25" s="21" t="str">
        <f t="shared" si="2"/>
        <v/>
      </c>
      <c r="J25" s="22">
        <f t="shared" si="3"/>
        <v>0</v>
      </c>
      <c r="K25" s="22">
        <f t="shared" si="4"/>
        <v>0</v>
      </c>
      <c r="L25" s="22">
        <f t="shared" si="4"/>
        <v>0</v>
      </c>
      <c r="M25" s="22" t="str">
        <f>IF(LEN(B25)&gt;0,VLOOKUP(B25,Tabelas!$H$3:$J$6,3,FALSE),"")</f>
        <v/>
      </c>
      <c r="P25" s="23" t="str">
        <f t="shared" si="5"/>
        <v/>
      </c>
      <c r="Q25" s="23" t="str">
        <f>IF(PRODUCT(J25:L25)&gt;0,IF(COUNTIFS(Tabelas!$H$3:$H$7,B25,Tabelas!$I$3:$I$7,"S")=0,"Âmbito não aplicável.",""),"")</f>
        <v/>
      </c>
    </row>
    <row r="26" spans="2:17" x14ac:dyDescent="0.25">
      <c r="B26" s="43"/>
      <c r="C26" s="44"/>
      <c r="D26" s="8"/>
      <c r="E26" s="8"/>
      <c r="H26" s="21" t="str">
        <f t="shared" si="2"/>
        <v/>
      </c>
      <c r="J26" s="22">
        <f t="shared" si="3"/>
        <v>0</v>
      </c>
      <c r="K26" s="22">
        <f t="shared" si="4"/>
        <v>0</v>
      </c>
      <c r="L26" s="22">
        <f t="shared" si="4"/>
        <v>0</v>
      </c>
      <c r="M26" s="22" t="str">
        <f>IF(LEN(B26)&gt;0,VLOOKUP(B26,Tabelas!$H$3:$J$6,3,FALSE),"")</f>
        <v/>
      </c>
      <c r="P26" s="23" t="str">
        <f t="shared" si="5"/>
        <v/>
      </c>
      <c r="Q26" s="23" t="str">
        <f>IF(PRODUCT(J26:L26)&gt;0,IF(COUNTIFS(Tabelas!$H$3:$H$7,B26,Tabelas!$I$3:$I$7,"S")=0,"Âmbito não aplicável.",""),"")</f>
        <v/>
      </c>
    </row>
    <row r="27" spans="2:17" x14ac:dyDescent="0.25">
      <c r="B27" s="43"/>
      <c r="C27" s="44"/>
      <c r="D27" s="8"/>
      <c r="E27" s="8"/>
      <c r="H27" s="21" t="str">
        <f t="shared" si="2"/>
        <v/>
      </c>
      <c r="J27" s="22">
        <f t="shared" si="3"/>
        <v>0</v>
      </c>
      <c r="K27" s="22">
        <f t="shared" si="4"/>
        <v>0</v>
      </c>
      <c r="L27" s="22">
        <f t="shared" si="4"/>
        <v>0</v>
      </c>
      <c r="M27" s="22" t="str">
        <f>IF(LEN(B27)&gt;0,VLOOKUP(B27,Tabelas!$H$3:$J$6,3,FALSE),"")</f>
        <v/>
      </c>
      <c r="P27" s="23" t="str">
        <f t="shared" si="5"/>
        <v/>
      </c>
      <c r="Q27" s="23" t="str">
        <f>IF(PRODUCT(J27:L27)&gt;0,IF(COUNTIFS(Tabelas!$H$3:$H$7,B27,Tabelas!$I$3:$I$7,"S")=0,"Âmbito não aplicável.",""),"")</f>
        <v/>
      </c>
    </row>
    <row r="28" spans="2:17" x14ac:dyDescent="0.25"/>
    <row r="29" spans="2:17" x14ac:dyDescent="0.25"/>
    <row r="30" spans="2:17" ht="20.25" customHeight="1" x14ac:dyDescent="0.25">
      <c r="B30" s="45" t="s">
        <v>13</v>
      </c>
      <c r="C30" s="45"/>
      <c r="D30" s="45"/>
      <c r="E30" s="45"/>
      <c r="F30" s="45"/>
      <c r="G30" s="45"/>
    </row>
    <row r="31" spans="2:17" ht="39" customHeight="1" x14ac:dyDescent="0.25">
      <c r="B31" s="49" t="s">
        <v>16</v>
      </c>
      <c r="C31" s="49"/>
      <c r="D31" s="49"/>
      <c r="E31" s="49"/>
      <c r="F31" s="49"/>
      <c r="G31" s="49"/>
    </row>
    <row r="32" spans="2:17" ht="56.25" customHeight="1" x14ac:dyDescent="0.25">
      <c r="B32" s="50"/>
      <c r="C32" s="51"/>
      <c r="D32" s="51"/>
      <c r="E32" s="51"/>
      <c r="F32" s="51"/>
      <c r="G32" s="52"/>
      <c r="H32" s="21" t="str">
        <f>J32</f>
        <v/>
      </c>
      <c r="J32" s="22" t="str">
        <f>IF(LEN(B32)&gt;0,"",IF(COUNTIFS(M21:M27,"????")&gt;0,"Preencher Fundamentação",""))</f>
        <v/>
      </c>
    </row>
    <row r="33" spans="2:10" x14ac:dyDescent="0.25">
      <c r="B33" s="24"/>
      <c r="C33" s="24"/>
      <c r="D33" s="24"/>
      <c r="E33" s="24"/>
      <c r="F33" s="24"/>
      <c r="G33" s="24"/>
    </row>
    <row r="34" spans="2:10" ht="30" customHeight="1" x14ac:dyDescent="0.25">
      <c r="B34" s="49" t="s">
        <v>17</v>
      </c>
      <c r="C34" s="49"/>
      <c r="D34" s="49"/>
      <c r="E34" s="49"/>
      <c r="F34" s="49"/>
      <c r="G34" s="49"/>
    </row>
    <row r="35" spans="2:10" ht="57" customHeight="1" x14ac:dyDescent="0.25">
      <c r="B35" s="46"/>
      <c r="C35" s="47"/>
      <c r="D35" s="47"/>
      <c r="E35" s="47"/>
      <c r="F35" s="47"/>
      <c r="G35" s="48"/>
      <c r="H35" s="21" t="str">
        <f>J35</f>
        <v/>
      </c>
      <c r="J35" s="22" t="str">
        <f>IF(LEN(B35)&gt;0,"",IF(COUNTIFS(M21:M27,"????")&gt;0,"Preencher Fundamentação",""))</f>
        <v/>
      </c>
    </row>
    <row r="36" spans="2:10" x14ac:dyDescent="0.25">
      <c r="B36" s="24"/>
      <c r="C36" s="24"/>
      <c r="D36" s="24"/>
      <c r="E36" s="24"/>
      <c r="F36" s="24"/>
      <c r="G36" s="24"/>
    </row>
    <row r="37" spans="2:10" ht="32.25" customHeight="1" x14ac:dyDescent="0.25">
      <c r="B37" s="49" t="s">
        <v>18</v>
      </c>
      <c r="C37" s="49"/>
      <c r="D37" s="49"/>
      <c r="E37" s="49"/>
      <c r="F37" s="49"/>
      <c r="G37" s="49"/>
    </row>
    <row r="38" spans="2:10" ht="69" customHeight="1" x14ac:dyDescent="0.25">
      <c r="B38" s="46"/>
      <c r="C38" s="47"/>
      <c r="D38" s="47"/>
      <c r="E38" s="47"/>
      <c r="F38" s="47"/>
      <c r="G38" s="48"/>
      <c r="H38" s="21" t="str">
        <f>J38</f>
        <v/>
      </c>
      <c r="J38" s="22" t="str">
        <f>IF(LEN(B38)&gt;0,"",IF(COUNTIFS(M21:M27,"????")&gt;0,"Preencher Fundamentação",""))</f>
        <v/>
      </c>
    </row>
    <row r="39" spans="2:10" x14ac:dyDescent="0.25"/>
    <row r="40" spans="2:10" x14ac:dyDescent="0.25"/>
    <row r="41" spans="2:10" x14ac:dyDescent="0.25"/>
    <row r="42" spans="2:10" x14ac:dyDescent="0.25"/>
    <row r="43" spans="2:10" x14ac:dyDescent="0.25"/>
    <row r="44" spans="2:10" x14ac:dyDescent="0.25"/>
    <row r="45" spans="2:10" x14ac:dyDescent="0.25"/>
  </sheetData>
  <sheetProtection algorithmName="SHA-512" hashValue="w//Y1AZBujrZtkPdm2cR+qXnL/PQa/8YQ+uy2/YTVjlQsPXfYtTigaegomOQ7riHCTPQ2k3AbQf2jy6yu1YayQ==" saltValue="ytKFn1RfF+6wAS4M+tk8vA==" spinCount="100000" sheet="1" objects="1" scenarios="1"/>
  <mergeCells count="23">
    <mergeCell ref="B12:C12"/>
    <mergeCell ref="B7:G7"/>
    <mergeCell ref="B9:C10"/>
    <mergeCell ref="D9:D10"/>
    <mergeCell ref="E9:E10"/>
    <mergeCell ref="B11:C11"/>
    <mergeCell ref="B13:C13"/>
    <mergeCell ref="B14:C14"/>
    <mergeCell ref="B20:C20"/>
    <mergeCell ref="B21:C21"/>
    <mergeCell ref="B22:C22"/>
    <mergeCell ref="B38:G38"/>
    <mergeCell ref="B23:C23"/>
    <mergeCell ref="B24:C24"/>
    <mergeCell ref="B25:C25"/>
    <mergeCell ref="B26:C26"/>
    <mergeCell ref="B27:C27"/>
    <mergeCell ref="B30:G30"/>
    <mergeCell ref="B31:G31"/>
    <mergeCell ref="B32:G32"/>
    <mergeCell ref="B34:G34"/>
    <mergeCell ref="B35:G35"/>
    <mergeCell ref="B37:G37"/>
  </mergeCells>
  <dataValidations count="1">
    <dataValidation type="list" allowBlank="1" showInputMessage="1" showErrorMessage="1" sqref="D11:E14" xr:uid="{3E588A64-E07D-45D8-A522-D7FFDD594A49}">
      <formula1>"Sim,Não"</formula1>
    </dataValidation>
  </dataValidation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B21E6C-DD22-4D60-B27B-4802C8F1205D}">
          <x14:formula1>
            <xm:f>Tabelas!$W$3:$W$6</xm:f>
          </x14:formula1>
          <xm:sqref>E21:E27</xm:sqref>
        </x14:dataValidation>
        <x14:dataValidation type="list" allowBlank="1" showInputMessage="1" showErrorMessage="1" xr:uid="{2390093A-BD09-4171-A2BC-CD4D7B579B7A}">
          <x14:formula1>
            <xm:f>OFFSET(Tabelas!$H$9,0,0,1+Tabelas!$G$9,1)</xm:f>
          </x14:formula1>
          <xm:sqref>B21:C27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AD490-EB5C-4FB6-921B-A346F38AB61E}">
  <sheetPr>
    <pageSetUpPr fitToPage="1"/>
  </sheetPr>
  <dimension ref="A1:Q44"/>
  <sheetViews>
    <sheetView showGridLines="0" topLeftCell="B1" zoomScaleNormal="100" workbookViewId="0">
      <selection activeCell="D11" sqref="D11"/>
    </sheetView>
  </sheetViews>
  <sheetFormatPr defaultColWidth="0" defaultRowHeight="15" zeroHeight="1" x14ac:dyDescent="0.25"/>
  <cols>
    <col min="1" max="1" width="3.28515625" hidden="1" customWidth="1"/>
    <col min="2" max="2" width="21.5703125" customWidth="1"/>
    <col min="3" max="3" width="20.5703125" customWidth="1"/>
    <col min="4" max="7" width="15.140625" customWidth="1"/>
    <col min="8" max="8" width="34.42578125" style="11" bestFit="1" customWidth="1"/>
    <col min="9" max="9" width="9.140625" customWidth="1"/>
    <col min="10" max="15" width="9.140625" hidden="1" customWidth="1"/>
    <col min="16" max="16" width="36" hidden="1" customWidth="1"/>
    <col min="17" max="17" width="36.85546875" hidden="1" customWidth="1"/>
    <col min="18" max="16384" width="9.140625" hidden="1"/>
  </cols>
  <sheetData>
    <row r="1" spans="2:17" x14ac:dyDescent="0.25">
      <c r="J1" s="12"/>
      <c r="K1" s="12"/>
      <c r="L1" s="12"/>
      <c r="M1" s="12"/>
      <c r="N1" s="12"/>
      <c r="O1" s="12"/>
      <c r="P1" s="12"/>
      <c r="Q1" s="12"/>
    </row>
    <row r="2" spans="2:17" x14ac:dyDescent="0.25">
      <c r="J2" s="12"/>
      <c r="K2" s="12"/>
      <c r="L2" s="12"/>
      <c r="M2" s="12"/>
      <c r="N2" s="12"/>
      <c r="O2" s="12"/>
      <c r="P2" s="12"/>
      <c r="Q2" s="12"/>
    </row>
    <row r="3" spans="2:17" x14ac:dyDescent="0.25">
      <c r="J3" s="12"/>
      <c r="K3" s="12"/>
      <c r="L3" s="12"/>
      <c r="M3" s="12"/>
      <c r="N3" s="12"/>
      <c r="O3" s="12"/>
      <c r="P3" s="12"/>
      <c r="Q3" s="12"/>
    </row>
    <row r="4" spans="2:17" x14ac:dyDescent="0.25">
      <c r="J4" s="12"/>
      <c r="K4" s="12"/>
      <c r="L4" s="12"/>
      <c r="M4" s="12"/>
      <c r="N4" s="12"/>
      <c r="O4" s="12"/>
      <c r="P4" s="12"/>
      <c r="Q4" s="12"/>
    </row>
    <row r="5" spans="2:17" x14ac:dyDescent="0.25">
      <c r="J5" s="12"/>
      <c r="K5" s="12"/>
      <c r="L5" s="12"/>
      <c r="M5" s="12"/>
      <c r="N5" s="12"/>
      <c r="O5" s="12"/>
      <c r="P5" s="12"/>
      <c r="Q5" s="12"/>
    </row>
    <row r="6" spans="2:17" x14ac:dyDescent="0.25">
      <c r="J6" s="12"/>
      <c r="K6" s="12"/>
      <c r="L6" s="12"/>
      <c r="M6" s="12"/>
      <c r="N6" s="12"/>
      <c r="O6" s="12"/>
      <c r="P6" s="12"/>
      <c r="Q6" s="12"/>
    </row>
    <row r="7" spans="2:17" ht="21" customHeight="1" x14ac:dyDescent="0.25">
      <c r="B7" s="34" t="s">
        <v>4</v>
      </c>
      <c r="C7" s="34"/>
      <c r="D7" s="34"/>
      <c r="E7" s="34"/>
      <c r="F7" s="34"/>
      <c r="G7" s="34"/>
    </row>
    <row r="8" spans="2:17" x14ac:dyDescent="0.25">
      <c r="B8" s="13"/>
      <c r="C8" s="13"/>
    </row>
    <row r="9" spans="2:17" ht="17.25" customHeight="1" x14ac:dyDescent="0.25">
      <c r="B9" s="35" t="s">
        <v>6</v>
      </c>
      <c r="C9" s="36"/>
      <c r="D9" s="39" t="s">
        <v>14</v>
      </c>
      <c r="E9" s="39" t="s">
        <v>15</v>
      </c>
      <c r="H9" s="14"/>
      <c r="J9" s="1"/>
    </row>
    <row r="10" spans="2:17" x14ac:dyDescent="0.25">
      <c r="B10" s="37"/>
      <c r="C10" s="38"/>
      <c r="D10" s="40"/>
      <c r="E10" s="40"/>
      <c r="H10" s="14"/>
      <c r="I10" s="1"/>
      <c r="J10" s="1"/>
      <c r="P10" s="15"/>
    </row>
    <row r="11" spans="2:17" x14ac:dyDescent="0.25">
      <c r="B11" s="32" t="s">
        <v>29</v>
      </c>
      <c r="C11" s="33"/>
      <c r="D11" s="7"/>
      <c r="E11" s="9"/>
      <c r="H11" s="16" t="str">
        <f>IF(NOT(AND(LEN(L11)=1,LEN(M11)=1)),"Preencher Sim/Não em ambas as questões","")</f>
        <v>Preencher Sim/Não em ambas as questões</v>
      </c>
      <c r="I11" s="15"/>
      <c r="J11" s="1"/>
      <c r="L11" s="17" t="str">
        <f>IF(D11="Sim","S",IF(D11="Não","N",""))</f>
        <v/>
      </c>
      <c r="M11" s="17" t="str">
        <f>IF(E11="Sim","S",IF(E11="Não","N",""))</f>
        <v/>
      </c>
      <c r="P11" s="15"/>
    </row>
    <row r="12" spans="2:17" x14ac:dyDescent="0.25">
      <c r="B12" s="32" t="s">
        <v>30</v>
      </c>
      <c r="C12" s="33"/>
      <c r="D12" s="7"/>
      <c r="E12" s="9"/>
      <c r="H12" s="16" t="str">
        <f t="shared" ref="H12:H14" si="0">IF(NOT(AND(LEN(L12)=1,LEN(M12)=1)),"Preencher Sim/Não em ambas as questões","")</f>
        <v>Preencher Sim/Não em ambas as questões</v>
      </c>
      <c r="I12" s="15"/>
      <c r="J12" s="1"/>
      <c r="L12" s="17" t="str">
        <f t="shared" ref="L12:M14" si="1">IF(D12="Sim","S",IF(D12="Não","N",""))</f>
        <v/>
      </c>
      <c r="M12" s="17" t="str">
        <f t="shared" si="1"/>
        <v/>
      </c>
      <c r="P12" s="15"/>
    </row>
    <row r="13" spans="2:17" x14ac:dyDescent="0.25">
      <c r="B13" s="32" t="s">
        <v>31</v>
      </c>
      <c r="C13" s="33"/>
      <c r="D13" s="7"/>
      <c r="E13" s="9"/>
      <c r="H13" s="16" t="str">
        <f t="shared" si="0"/>
        <v>Preencher Sim/Não em ambas as questões</v>
      </c>
      <c r="I13" s="15"/>
      <c r="J13" s="1"/>
      <c r="L13" s="17" t="str">
        <f t="shared" si="1"/>
        <v/>
      </c>
      <c r="M13" s="17" t="str">
        <f t="shared" si="1"/>
        <v/>
      </c>
      <c r="P13" s="15"/>
    </row>
    <row r="14" spans="2:17" x14ac:dyDescent="0.25">
      <c r="B14" s="32" t="s">
        <v>32</v>
      </c>
      <c r="C14" s="33"/>
      <c r="D14" s="7"/>
      <c r="E14" s="9"/>
      <c r="H14" s="16" t="str">
        <f t="shared" si="0"/>
        <v>Preencher Sim/Não em ambas as questões</v>
      </c>
      <c r="I14" s="15"/>
      <c r="J14" s="1"/>
      <c r="L14" s="17" t="str">
        <f t="shared" si="1"/>
        <v/>
      </c>
      <c r="M14" s="17" t="str">
        <f t="shared" si="1"/>
        <v/>
      </c>
      <c r="P14" s="15"/>
    </row>
    <row r="15" spans="2:17" x14ac:dyDescent="0.25">
      <c r="H15" s="14"/>
    </row>
    <row r="16" spans="2:17" x14ac:dyDescent="0.25">
      <c r="B16" s="13"/>
      <c r="C16" s="13"/>
      <c r="J16" s="1"/>
    </row>
    <row r="17" spans="2:17" x14ac:dyDescent="0.25">
      <c r="B17" s="13"/>
      <c r="C17" s="13"/>
    </row>
    <row r="18" spans="2:17" x14ac:dyDescent="0.25">
      <c r="B18" s="18" t="s">
        <v>72</v>
      </c>
      <c r="E18" s="19"/>
    </row>
    <row r="19" spans="2:17" ht="4.5" customHeight="1" x14ac:dyDescent="0.25"/>
    <row r="20" spans="2:17" ht="38.25" x14ac:dyDescent="0.25">
      <c r="B20" s="41" t="s">
        <v>12</v>
      </c>
      <c r="C20" s="42"/>
      <c r="D20" s="20" t="s">
        <v>70</v>
      </c>
      <c r="E20" s="20" t="s">
        <v>69</v>
      </c>
    </row>
    <row r="21" spans="2:17" x14ac:dyDescent="0.25">
      <c r="B21" s="43"/>
      <c r="C21" s="44"/>
      <c r="D21" s="8"/>
      <c r="E21" s="8"/>
      <c r="H21" s="21" t="str">
        <f>P21&amp;Q21</f>
        <v/>
      </c>
      <c r="J21" s="22">
        <f>LEN(B21)</f>
        <v>0</v>
      </c>
      <c r="K21" s="22">
        <f>LEN(D21)</f>
        <v>0</v>
      </c>
      <c r="L21" s="22">
        <f>LEN(E21)</f>
        <v>0</v>
      </c>
      <c r="M21" s="22" t="str">
        <f>IF(LEN(B21)&gt;0,VLOOKUP(B21,Tabelas!M3:O6,3,FALSE),"")</f>
        <v/>
      </c>
      <c r="P21" s="23" t="str">
        <f>IF(AND(SUM(J21:L21)&gt;0,PRODUCT(J21:L21)=0),"Linha incompleta.","")</f>
        <v/>
      </c>
      <c r="Q21" s="23" t="str">
        <f>IF(PRODUCT(J21:L21)&gt;0,IF(COUNTIFS(Tabelas!$M$3:$M$7,B21,Tabelas!$N$3:$N$7,"S")=0,"Âmbito não aplicável.",""),"")</f>
        <v/>
      </c>
    </row>
    <row r="22" spans="2:17" x14ac:dyDescent="0.25">
      <c r="B22" s="43"/>
      <c r="C22" s="44"/>
      <c r="D22" s="8"/>
      <c r="E22" s="8"/>
      <c r="H22" s="21" t="str">
        <f t="shared" ref="H22:H27" si="2">P22&amp;Q22</f>
        <v/>
      </c>
      <c r="J22" s="22">
        <f t="shared" ref="J22:J27" si="3">LEN(B22)</f>
        <v>0</v>
      </c>
      <c r="K22" s="22">
        <f t="shared" ref="K22:L27" si="4">LEN(D22)</f>
        <v>0</v>
      </c>
      <c r="L22" s="22">
        <f t="shared" si="4"/>
        <v>0</v>
      </c>
      <c r="M22" s="22" t="str">
        <f>IF(LEN(B22)&gt;0,VLOOKUP(B22,Tabelas!M4:O7,3,FALSE),"")</f>
        <v/>
      </c>
      <c r="P22" s="23" t="str">
        <f t="shared" ref="P22:P27" si="5">IF(AND(SUM(J22:L22)&gt;0,PRODUCT(J22:L22)=0),"Linha incompleta.","")</f>
        <v/>
      </c>
      <c r="Q22" s="23" t="str">
        <f>IF(PRODUCT(J22:L22)&gt;0,IF(COUNTIFS(Tabelas!$M$3:$M$7,B22,Tabelas!$N$3:$N$7,"S")=0,"Âmbito não aplicável.",""),"")</f>
        <v/>
      </c>
    </row>
    <row r="23" spans="2:17" x14ac:dyDescent="0.25">
      <c r="B23" s="43"/>
      <c r="C23" s="44"/>
      <c r="D23" s="8"/>
      <c r="E23" s="8"/>
      <c r="H23" s="21" t="str">
        <f t="shared" si="2"/>
        <v/>
      </c>
      <c r="J23" s="22">
        <f t="shared" si="3"/>
        <v>0</v>
      </c>
      <c r="K23" s="22">
        <f t="shared" si="4"/>
        <v>0</v>
      </c>
      <c r="L23" s="22">
        <f t="shared" si="4"/>
        <v>0</v>
      </c>
      <c r="M23" s="22" t="str">
        <f>IF(LEN(B23)&gt;0,VLOOKUP(B23,Tabelas!M5:O8,3,FALSE),"")</f>
        <v/>
      </c>
      <c r="P23" s="23" t="str">
        <f t="shared" si="5"/>
        <v/>
      </c>
      <c r="Q23" s="23" t="str">
        <f>IF(PRODUCT(J23:L23)&gt;0,IF(COUNTIFS(Tabelas!$M$3:$M$7,B23,Tabelas!$N$3:$N$7,"S")=0,"Âmbito não aplicável.",""),"")</f>
        <v/>
      </c>
    </row>
    <row r="24" spans="2:17" x14ac:dyDescent="0.25">
      <c r="B24" s="43"/>
      <c r="C24" s="44"/>
      <c r="D24" s="8"/>
      <c r="E24" s="8"/>
      <c r="H24" s="21" t="str">
        <f t="shared" si="2"/>
        <v/>
      </c>
      <c r="J24" s="22">
        <f t="shared" si="3"/>
        <v>0</v>
      </c>
      <c r="K24" s="22">
        <f t="shared" si="4"/>
        <v>0</v>
      </c>
      <c r="L24" s="22">
        <f t="shared" si="4"/>
        <v>0</v>
      </c>
      <c r="M24" s="22" t="str">
        <f>IF(LEN(B24)&gt;0,VLOOKUP(B24,Tabelas!M6:O9,3,FALSE),"")</f>
        <v/>
      </c>
      <c r="P24" s="23" t="str">
        <f t="shared" si="5"/>
        <v/>
      </c>
      <c r="Q24" s="23" t="str">
        <f>IF(PRODUCT(J24:L24)&gt;0,IF(COUNTIFS(Tabelas!$M$3:$M$7,B24,Tabelas!$N$3:$N$7,"S")=0,"Âmbito não aplicável.",""),"")</f>
        <v/>
      </c>
    </row>
    <row r="25" spans="2:17" x14ac:dyDescent="0.25">
      <c r="B25" s="43"/>
      <c r="C25" s="44"/>
      <c r="D25" s="8"/>
      <c r="E25" s="8"/>
      <c r="H25" s="21" t="str">
        <f t="shared" si="2"/>
        <v/>
      </c>
      <c r="J25" s="22">
        <f t="shared" si="3"/>
        <v>0</v>
      </c>
      <c r="K25" s="22">
        <f t="shared" si="4"/>
        <v>0</v>
      </c>
      <c r="L25" s="22">
        <f t="shared" si="4"/>
        <v>0</v>
      </c>
      <c r="M25" s="22" t="str">
        <f>IF(LEN(B25)&gt;0,VLOOKUP(B25,Tabelas!M7:O10,3,FALSE),"")</f>
        <v/>
      </c>
      <c r="P25" s="23" t="str">
        <f t="shared" si="5"/>
        <v/>
      </c>
      <c r="Q25" s="23" t="str">
        <f>IF(PRODUCT(J25:L25)&gt;0,IF(COUNTIFS(Tabelas!$M$3:$M$7,B25,Tabelas!$N$3:$N$7,"S")=0,"Âmbito não aplicável.",""),"")</f>
        <v/>
      </c>
    </row>
    <row r="26" spans="2:17" x14ac:dyDescent="0.25">
      <c r="B26" s="43"/>
      <c r="C26" s="44"/>
      <c r="D26" s="8"/>
      <c r="E26" s="8"/>
      <c r="H26" s="21" t="str">
        <f t="shared" si="2"/>
        <v/>
      </c>
      <c r="J26" s="22">
        <f t="shared" si="3"/>
        <v>0</v>
      </c>
      <c r="K26" s="22">
        <f t="shared" si="4"/>
        <v>0</v>
      </c>
      <c r="L26" s="22">
        <f t="shared" si="4"/>
        <v>0</v>
      </c>
      <c r="M26" s="22" t="str">
        <f>IF(LEN(B26)&gt;0,VLOOKUP(B26,Tabelas!M8:O11,3,FALSE),"")</f>
        <v/>
      </c>
      <c r="P26" s="23" t="str">
        <f t="shared" si="5"/>
        <v/>
      </c>
      <c r="Q26" s="23" t="str">
        <f>IF(PRODUCT(J26:L26)&gt;0,IF(COUNTIFS(Tabelas!$M$3:$M$7,B26,Tabelas!$N$3:$N$7,"S")=0,"Âmbito não aplicável.",""),"")</f>
        <v/>
      </c>
    </row>
    <row r="27" spans="2:17" x14ac:dyDescent="0.25">
      <c r="B27" s="43"/>
      <c r="C27" s="44"/>
      <c r="D27" s="8"/>
      <c r="E27" s="8"/>
      <c r="H27" s="21" t="str">
        <f t="shared" si="2"/>
        <v/>
      </c>
      <c r="J27" s="22">
        <f t="shared" si="3"/>
        <v>0</v>
      </c>
      <c r="K27" s="22">
        <f t="shared" si="4"/>
        <v>0</v>
      </c>
      <c r="L27" s="22">
        <f t="shared" si="4"/>
        <v>0</v>
      </c>
      <c r="M27" s="22" t="str">
        <f>IF(LEN(B27)&gt;0,VLOOKUP(B27,Tabelas!M9:O12,3,FALSE),"")</f>
        <v/>
      </c>
      <c r="P27" s="23" t="str">
        <f t="shared" si="5"/>
        <v/>
      </c>
      <c r="Q27" s="23" t="str">
        <f>IF(PRODUCT(J27:L27)&gt;0,IF(COUNTIFS(Tabelas!$M$3:$M$7,B27,Tabelas!$N$3:$N$7,"S")=0,"Âmbito não aplicável.",""),"")</f>
        <v/>
      </c>
    </row>
    <row r="28" spans="2:17" x14ac:dyDescent="0.25"/>
    <row r="29" spans="2:17" x14ac:dyDescent="0.25"/>
    <row r="30" spans="2:17" ht="20.25" customHeight="1" x14ac:dyDescent="0.25">
      <c r="B30" s="45" t="s">
        <v>13</v>
      </c>
      <c r="C30" s="45"/>
      <c r="D30" s="45"/>
      <c r="E30" s="45"/>
      <c r="F30" s="45"/>
      <c r="G30" s="45"/>
    </row>
    <row r="31" spans="2:17" ht="39" customHeight="1" x14ac:dyDescent="0.25">
      <c r="B31" s="49" t="s">
        <v>16</v>
      </c>
      <c r="C31" s="49"/>
      <c r="D31" s="49"/>
      <c r="E31" s="49"/>
      <c r="F31" s="49"/>
      <c r="G31" s="49"/>
    </row>
    <row r="32" spans="2:17" ht="56.25" customHeight="1" x14ac:dyDescent="0.25">
      <c r="B32" s="46"/>
      <c r="C32" s="47"/>
      <c r="D32" s="47"/>
      <c r="E32" s="47"/>
      <c r="F32" s="47"/>
      <c r="G32" s="48"/>
      <c r="H32" s="21" t="str">
        <f>J32</f>
        <v/>
      </c>
      <c r="J32" s="22" t="str">
        <f>IF(LEN(B32)&gt;0,"",IF(COUNTIFS(M21:M27,"?????")&gt;0,"Preencher Fundamentação",""))</f>
        <v/>
      </c>
    </row>
    <row r="33" spans="2:10" x14ac:dyDescent="0.25">
      <c r="B33" s="24"/>
      <c r="C33" s="24"/>
      <c r="D33" s="24"/>
      <c r="E33" s="24"/>
      <c r="F33" s="24"/>
      <c r="G33" s="24"/>
    </row>
    <row r="34" spans="2:10" ht="30" customHeight="1" x14ac:dyDescent="0.25">
      <c r="B34" s="49" t="s">
        <v>17</v>
      </c>
      <c r="C34" s="49"/>
      <c r="D34" s="49"/>
      <c r="E34" s="49"/>
      <c r="F34" s="49"/>
      <c r="G34" s="49"/>
    </row>
    <row r="35" spans="2:10" ht="57" customHeight="1" x14ac:dyDescent="0.25">
      <c r="B35" s="46"/>
      <c r="C35" s="47"/>
      <c r="D35" s="47"/>
      <c r="E35" s="47"/>
      <c r="F35" s="47"/>
      <c r="G35" s="48"/>
      <c r="H35" s="21" t="str">
        <f>J35</f>
        <v/>
      </c>
      <c r="J35" s="22" t="str">
        <f>IF(LEN(B35)&gt;0,"",IF(COUNTIFS(M21:M27,"?????")&gt;0,"Preencher Fundamentação",""))</f>
        <v/>
      </c>
    </row>
    <row r="36" spans="2:10" x14ac:dyDescent="0.25">
      <c r="B36" s="24"/>
      <c r="C36" s="24"/>
      <c r="D36" s="24"/>
      <c r="E36" s="24"/>
      <c r="F36" s="24"/>
      <c r="G36" s="24"/>
    </row>
    <row r="37" spans="2:10" ht="32.25" customHeight="1" x14ac:dyDescent="0.25">
      <c r="B37" s="49" t="s">
        <v>18</v>
      </c>
      <c r="C37" s="49"/>
      <c r="D37" s="49"/>
      <c r="E37" s="49"/>
      <c r="F37" s="49"/>
      <c r="G37" s="49"/>
    </row>
    <row r="38" spans="2:10" ht="69" customHeight="1" x14ac:dyDescent="0.25">
      <c r="B38" s="46"/>
      <c r="C38" s="47"/>
      <c r="D38" s="47"/>
      <c r="E38" s="47"/>
      <c r="F38" s="47"/>
      <c r="G38" s="48"/>
      <c r="H38" s="21" t="str">
        <f>J38</f>
        <v/>
      </c>
      <c r="J38" s="22" t="str">
        <f>IF(LEN(B38)&gt;0,"",IF(COUNTIFS(M21:M27,"?????")&gt;0,"Preencher Fundamentação",""))</f>
        <v/>
      </c>
    </row>
    <row r="39" spans="2:10" x14ac:dyDescent="0.25"/>
    <row r="40" spans="2:10" x14ac:dyDescent="0.25"/>
    <row r="41" spans="2:10" x14ac:dyDescent="0.25"/>
    <row r="42" spans="2:10" x14ac:dyDescent="0.25"/>
    <row r="43" spans="2:10" x14ac:dyDescent="0.25"/>
    <row r="44" spans="2:10" x14ac:dyDescent="0.25"/>
  </sheetData>
  <sheetProtection algorithmName="SHA-512" hashValue="goieHSy3VszF1tQyq0SOZaj4OuqvblHaTKNwMVfZkrDgELl7RMLa9WSqttyzvtf99G4XiK1IHsQt/atHMZRctQ==" saltValue="D7dzbMWIzykgpP3WEuq1kw==" spinCount="100000" sheet="1" objects="1" scenarios="1"/>
  <mergeCells count="23">
    <mergeCell ref="B32:G32"/>
    <mergeCell ref="B34:G34"/>
    <mergeCell ref="B35:G35"/>
    <mergeCell ref="B37:G37"/>
    <mergeCell ref="B38:G38"/>
    <mergeCell ref="B31:G31"/>
    <mergeCell ref="B13:C13"/>
    <mergeCell ref="B14:C14"/>
    <mergeCell ref="B20:C20"/>
    <mergeCell ref="B21:C21"/>
    <mergeCell ref="B22:C22"/>
    <mergeCell ref="B23:C23"/>
    <mergeCell ref="B24:C24"/>
    <mergeCell ref="B25:C25"/>
    <mergeCell ref="B26:C26"/>
    <mergeCell ref="B27:C27"/>
    <mergeCell ref="B30:G30"/>
    <mergeCell ref="B12:C12"/>
    <mergeCell ref="B7:G7"/>
    <mergeCell ref="B9:C10"/>
    <mergeCell ref="D9:D10"/>
    <mergeCell ref="E9:E10"/>
    <mergeCell ref="B11:C11"/>
  </mergeCells>
  <dataValidations count="1">
    <dataValidation type="list" allowBlank="1" showInputMessage="1" showErrorMessage="1" sqref="D11:E14" xr:uid="{F1EC86EF-590F-4869-9E33-833FFC8CD73E}">
      <formula1>"Sim,Não"</formula1>
    </dataValidation>
  </dataValidation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7A39F9-88D6-4BD1-B21F-D18D696C7E94}">
          <x14:formula1>
            <xm:f>OFFSET(Tabelas!$M$9,0,0,1+Tabelas!$L$9,1)</xm:f>
          </x14:formula1>
          <xm:sqref>B21:C27</xm:sqref>
        </x14:dataValidation>
        <x14:dataValidation type="list" allowBlank="1" showInputMessage="1" showErrorMessage="1" xr:uid="{7FA0DEFD-4CB0-4F84-AFF5-BFA1B8E94456}">
          <x14:formula1>
            <xm:f>Tabelas!$W$3:$W$6</xm:f>
          </x14:formula1>
          <xm:sqref>E21:E27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0EC62-8840-41DC-BB43-1DE8A0C17513}">
  <sheetPr codeName="Sheet5">
    <pageSetUpPr fitToPage="1"/>
  </sheetPr>
  <dimension ref="A1:Q44"/>
  <sheetViews>
    <sheetView showGridLines="0" topLeftCell="B1" zoomScaleNormal="100" workbookViewId="0">
      <selection activeCell="G6" sqref="G6"/>
    </sheetView>
  </sheetViews>
  <sheetFormatPr defaultColWidth="0" defaultRowHeight="15" zeroHeight="1" x14ac:dyDescent="0.25"/>
  <cols>
    <col min="1" max="1" width="3.28515625" hidden="1" customWidth="1"/>
    <col min="2" max="2" width="21.5703125" customWidth="1"/>
    <col min="3" max="3" width="20.5703125" customWidth="1"/>
    <col min="4" max="7" width="15.140625" customWidth="1"/>
    <col min="8" max="8" width="38.7109375" style="11" customWidth="1"/>
    <col min="9" max="9" width="9.140625" customWidth="1"/>
    <col min="10" max="15" width="9.140625" hidden="1" customWidth="1"/>
    <col min="16" max="16" width="36" hidden="1" customWidth="1"/>
    <col min="17" max="17" width="36.85546875" hidden="1" customWidth="1"/>
    <col min="18" max="16384" width="9.140625" hidden="1"/>
  </cols>
  <sheetData>
    <row r="1" spans="2:16" x14ac:dyDescent="0.25"/>
    <row r="2" spans="2:16" ht="87" customHeight="1" x14ac:dyDescent="0.35">
      <c r="B2" s="57" t="s">
        <v>47</v>
      </c>
      <c r="C2" s="57"/>
      <c r="D2" s="57"/>
      <c r="E2" s="57"/>
      <c r="F2" s="57"/>
      <c r="G2" s="57"/>
    </row>
    <row r="3" spans="2:16" x14ac:dyDescent="0.25">
      <c r="B3" s="13"/>
      <c r="C3" s="13"/>
    </row>
    <row r="4" spans="2:16" ht="17.25" customHeight="1" x14ac:dyDescent="0.25">
      <c r="B4" s="58" t="s">
        <v>6</v>
      </c>
      <c r="C4" s="59"/>
      <c r="D4" s="59"/>
      <c r="E4" s="60"/>
      <c r="F4" s="39" t="s">
        <v>14</v>
      </c>
      <c r="G4" s="39" t="s">
        <v>15</v>
      </c>
      <c r="H4" s="14"/>
      <c r="J4" s="1"/>
    </row>
    <row r="5" spans="2:16" x14ac:dyDescent="0.25">
      <c r="B5" s="58"/>
      <c r="C5" s="59"/>
      <c r="D5" s="59"/>
      <c r="E5" s="60"/>
      <c r="F5" s="40"/>
      <c r="G5" s="40"/>
      <c r="H5" s="14"/>
      <c r="I5" s="1"/>
      <c r="J5" s="1"/>
      <c r="P5" s="15"/>
    </row>
    <row r="6" spans="2:16" ht="29.1" customHeight="1" x14ac:dyDescent="0.25">
      <c r="B6" s="61" t="s">
        <v>48</v>
      </c>
      <c r="C6" s="62"/>
      <c r="D6" s="62"/>
      <c r="E6" s="63"/>
      <c r="F6" s="7"/>
      <c r="G6" s="7"/>
      <c r="H6" s="16" t="str">
        <f>IF(NOT(AND(LEN(L6)=1,LEN(M6)=1)),"Preencher Sim/Não em ambas as questões","")</f>
        <v>Preencher Sim/Não em ambas as questões</v>
      </c>
      <c r="I6" s="15"/>
      <c r="J6" s="1"/>
      <c r="L6" s="17" t="str">
        <f t="shared" ref="L6:M13" si="0">IF(F6="Sim","S",IF(F6="Não","N",""))</f>
        <v/>
      </c>
      <c r="M6" s="17" t="str">
        <f t="shared" si="0"/>
        <v/>
      </c>
      <c r="P6" s="15"/>
    </row>
    <row r="7" spans="2:16" ht="35.25" customHeight="1" x14ac:dyDescent="0.25">
      <c r="B7" s="61" t="s">
        <v>49</v>
      </c>
      <c r="C7" s="62"/>
      <c r="D7" s="62"/>
      <c r="E7" s="63"/>
      <c r="F7" s="7"/>
      <c r="G7" s="7"/>
      <c r="H7" s="16" t="str">
        <f t="shared" ref="H7:H13" si="1">IF(NOT(AND(LEN(L7)=1,LEN(M7)=1)),"Preencher Sim/Não em ambas as questões","")</f>
        <v>Preencher Sim/Não em ambas as questões</v>
      </c>
      <c r="I7" s="15"/>
      <c r="J7" s="1"/>
      <c r="L7" s="17" t="str">
        <f t="shared" si="0"/>
        <v/>
      </c>
      <c r="M7" s="17" t="str">
        <f t="shared" si="0"/>
        <v/>
      </c>
      <c r="P7" s="15"/>
    </row>
    <row r="8" spans="2:16" ht="35.25" customHeight="1" x14ac:dyDescent="0.25">
      <c r="B8" s="61" t="s">
        <v>50</v>
      </c>
      <c r="C8" s="62"/>
      <c r="D8" s="62"/>
      <c r="E8" s="63"/>
      <c r="F8" s="7"/>
      <c r="G8" s="7"/>
      <c r="H8" s="16" t="str">
        <f t="shared" si="1"/>
        <v>Preencher Sim/Não em ambas as questões</v>
      </c>
      <c r="I8" s="15"/>
      <c r="J8" s="1"/>
      <c r="L8" s="17" t="str">
        <f t="shared" si="0"/>
        <v/>
      </c>
      <c r="M8" s="17" t="str">
        <f t="shared" si="0"/>
        <v/>
      </c>
      <c r="P8" s="15"/>
    </row>
    <row r="9" spans="2:16" ht="35.25" customHeight="1" x14ac:dyDescent="0.25">
      <c r="B9" s="61" t="s">
        <v>51</v>
      </c>
      <c r="C9" s="62"/>
      <c r="D9" s="62"/>
      <c r="E9" s="63"/>
      <c r="F9" s="7"/>
      <c r="G9" s="7"/>
      <c r="H9" s="16" t="str">
        <f t="shared" si="1"/>
        <v>Preencher Sim/Não em ambas as questões</v>
      </c>
      <c r="I9" s="15"/>
      <c r="J9" s="1"/>
      <c r="L9" s="17" t="str">
        <f t="shared" si="0"/>
        <v/>
      </c>
      <c r="M9" s="17" t="str">
        <f t="shared" si="0"/>
        <v/>
      </c>
      <c r="P9" s="15"/>
    </row>
    <row r="10" spans="2:16" ht="35.25" customHeight="1" x14ac:dyDescent="0.25">
      <c r="B10" s="61" t="s">
        <v>52</v>
      </c>
      <c r="C10" s="62"/>
      <c r="D10" s="62"/>
      <c r="E10" s="63"/>
      <c r="F10" s="7"/>
      <c r="G10" s="7"/>
      <c r="H10" s="16" t="str">
        <f t="shared" si="1"/>
        <v>Preencher Sim/Não em ambas as questões</v>
      </c>
      <c r="I10" s="15"/>
      <c r="J10" s="1"/>
      <c r="L10" s="17" t="str">
        <f t="shared" si="0"/>
        <v/>
      </c>
      <c r="M10" s="17" t="str">
        <f t="shared" si="0"/>
        <v/>
      </c>
      <c r="P10" s="15"/>
    </row>
    <row r="11" spans="2:16" ht="29.1" customHeight="1" x14ac:dyDescent="0.25">
      <c r="B11" s="61" t="s">
        <v>53</v>
      </c>
      <c r="C11" s="62"/>
      <c r="D11" s="62"/>
      <c r="E11" s="63"/>
      <c r="F11" s="7"/>
      <c r="G11" s="7"/>
      <c r="H11" s="16" t="str">
        <f t="shared" si="1"/>
        <v>Preencher Sim/Não em ambas as questões</v>
      </c>
      <c r="I11" s="15"/>
      <c r="J11" s="1"/>
      <c r="L11" s="17" t="str">
        <f t="shared" si="0"/>
        <v/>
      </c>
      <c r="M11" s="17" t="str">
        <f t="shared" si="0"/>
        <v/>
      </c>
      <c r="P11" s="15"/>
    </row>
    <row r="12" spans="2:16" ht="29.1" customHeight="1" x14ac:dyDescent="0.25">
      <c r="B12" s="61" t="s">
        <v>54</v>
      </c>
      <c r="C12" s="62"/>
      <c r="D12" s="62"/>
      <c r="E12" s="63"/>
      <c r="F12" s="7"/>
      <c r="G12" s="7"/>
      <c r="H12" s="16" t="str">
        <f t="shared" si="1"/>
        <v>Preencher Sim/Não em ambas as questões</v>
      </c>
      <c r="I12" s="15"/>
      <c r="J12" s="1"/>
      <c r="L12" s="17" t="str">
        <f t="shared" si="0"/>
        <v/>
      </c>
      <c r="M12" s="17" t="str">
        <f t="shared" si="0"/>
        <v/>
      </c>
      <c r="P12" s="15"/>
    </row>
    <row r="13" spans="2:16" ht="29.1" customHeight="1" x14ac:dyDescent="0.25">
      <c r="B13" s="61" t="s">
        <v>55</v>
      </c>
      <c r="C13" s="62"/>
      <c r="D13" s="62"/>
      <c r="E13" s="63"/>
      <c r="F13" s="7"/>
      <c r="G13" s="7"/>
      <c r="H13" s="16" t="str">
        <f t="shared" si="1"/>
        <v>Preencher Sim/Não em ambas as questões</v>
      </c>
      <c r="I13" s="15"/>
      <c r="J13" s="1"/>
      <c r="L13" s="17" t="str">
        <f t="shared" si="0"/>
        <v/>
      </c>
      <c r="M13" s="17" t="str">
        <f t="shared" si="0"/>
        <v/>
      </c>
      <c r="P13" s="15"/>
    </row>
    <row r="14" spans="2:16" x14ac:dyDescent="0.25">
      <c r="E14" s="19"/>
    </row>
    <row r="15" spans="2:16" x14ac:dyDescent="0.25">
      <c r="B15" s="18" t="s">
        <v>72</v>
      </c>
    </row>
    <row r="16" spans="2:16" ht="38.25" x14ac:dyDescent="0.25">
      <c r="B16" s="64" t="s">
        <v>12</v>
      </c>
      <c r="C16" s="65"/>
      <c r="D16" s="65"/>
      <c r="E16" s="66"/>
      <c r="F16" s="20" t="s">
        <v>70</v>
      </c>
      <c r="G16" s="20" t="s">
        <v>69</v>
      </c>
    </row>
    <row r="17" spans="2:17" x14ac:dyDescent="0.25">
      <c r="B17" s="43"/>
      <c r="C17" s="56"/>
      <c r="D17" s="56"/>
      <c r="E17" s="44"/>
      <c r="F17" s="8"/>
      <c r="G17" s="8"/>
      <c r="H17" s="21" t="str">
        <f>P17&amp;Q17</f>
        <v/>
      </c>
      <c r="J17" s="22">
        <f>LEN(B17)</f>
        <v>0</v>
      </c>
      <c r="K17" s="22">
        <f t="shared" ref="K17:L23" si="2">LEN(F17)</f>
        <v>0</v>
      </c>
      <c r="L17" s="22">
        <f t="shared" si="2"/>
        <v>0</v>
      </c>
      <c r="M17" s="22" t="str">
        <f>IF(LEN(B17)&gt;0,VLOOKUP(B17,Tabelas!$S$3:$U$10,3,FALSE),"")</f>
        <v/>
      </c>
      <c r="P17" s="23" t="str">
        <f>IF(AND(SUM(J17:L17)&gt;0,PRODUCT(J17:L17)=0),"Linha incompleta.","")</f>
        <v/>
      </c>
      <c r="Q17" s="23" t="str">
        <f>IF(PRODUCT(J17:L17)&gt;0,IF(COUNTIFS(Tabelas!$S$3:$S$10,B17,Tabelas!$T$3:$T$10,"S")=0,"Âmbito não aplicável.",""),"")</f>
        <v/>
      </c>
    </row>
    <row r="18" spans="2:17" x14ac:dyDescent="0.25">
      <c r="B18" s="43"/>
      <c r="C18" s="56"/>
      <c r="D18" s="56"/>
      <c r="E18" s="44"/>
      <c r="F18" s="8"/>
      <c r="G18" s="8"/>
      <c r="H18" s="21" t="str">
        <f t="shared" ref="H18:H23" si="3">P18&amp;Q18</f>
        <v/>
      </c>
      <c r="J18" s="22">
        <f t="shared" ref="J18:J23" si="4">LEN(B18)</f>
        <v>0</v>
      </c>
      <c r="K18" s="22">
        <f t="shared" si="2"/>
        <v>0</v>
      </c>
      <c r="L18" s="22">
        <f t="shared" si="2"/>
        <v>0</v>
      </c>
      <c r="M18" s="22" t="str">
        <f>IF(LEN(B18)&gt;0,VLOOKUP(B18,Tabelas!$S$3:$U$10,3,FALSE),"")</f>
        <v/>
      </c>
      <c r="P18" s="23" t="str">
        <f t="shared" ref="P18:P23" si="5">IF(AND(SUM(J18:L18)&gt;0,PRODUCT(J18:L18)=0),"Linha incompleta.","")</f>
        <v/>
      </c>
      <c r="Q18" s="23" t="str">
        <f>IF(PRODUCT(J18:L18)&gt;0,IF(COUNTIFS(Tabelas!$S$3:$S$10,B18,Tabelas!$T$3:$T$10,"S")=0,"Âmbito não aplicável.",""),"")</f>
        <v/>
      </c>
    </row>
    <row r="19" spans="2:17" x14ac:dyDescent="0.25">
      <c r="B19" s="43"/>
      <c r="C19" s="56"/>
      <c r="D19" s="56"/>
      <c r="E19" s="44"/>
      <c r="F19" s="8"/>
      <c r="G19" s="8"/>
      <c r="H19" s="21" t="str">
        <f t="shared" si="3"/>
        <v/>
      </c>
      <c r="J19" s="22">
        <f t="shared" si="4"/>
        <v>0</v>
      </c>
      <c r="K19" s="22">
        <f t="shared" si="2"/>
        <v>0</v>
      </c>
      <c r="L19" s="22">
        <f t="shared" si="2"/>
        <v>0</v>
      </c>
      <c r="M19" s="22" t="str">
        <f>IF(LEN(B19)&gt;0,VLOOKUP(B19,Tabelas!$S$3:$U$10,3,FALSE),"")</f>
        <v/>
      </c>
      <c r="P19" s="23" t="str">
        <f t="shared" si="5"/>
        <v/>
      </c>
      <c r="Q19" s="23" t="str">
        <f>IF(PRODUCT(J19:L19)&gt;0,IF(COUNTIFS(Tabelas!$S$3:$S$10,B19,Tabelas!$T$3:$T$10,"S")=0,"Âmbito não aplicável.",""),"")</f>
        <v/>
      </c>
    </row>
    <row r="20" spans="2:17" x14ac:dyDescent="0.25">
      <c r="B20" s="43"/>
      <c r="C20" s="56"/>
      <c r="D20" s="56"/>
      <c r="E20" s="44"/>
      <c r="F20" s="8"/>
      <c r="G20" s="8"/>
      <c r="H20" s="21" t="str">
        <f t="shared" si="3"/>
        <v/>
      </c>
      <c r="J20" s="22">
        <f t="shared" si="4"/>
        <v>0</v>
      </c>
      <c r="K20" s="22">
        <f t="shared" si="2"/>
        <v>0</v>
      </c>
      <c r="L20" s="22">
        <f t="shared" si="2"/>
        <v>0</v>
      </c>
      <c r="M20" s="22" t="str">
        <f>IF(LEN(B20)&gt;0,VLOOKUP(B20,Tabelas!$S$3:$U$10,3,FALSE),"")</f>
        <v/>
      </c>
      <c r="P20" s="23" t="str">
        <f t="shared" si="5"/>
        <v/>
      </c>
      <c r="Q20" s="23" t="str">
        <f>IF(PRODUCT(J20:L20)&gt;0,IF(COUNTIFS(Tabelas!$S$3:$S$10,B20,Tabelas!$T$3:$T$10,"S")=0,"Âmbito não aplicável.",""),"")</f>
        <v/>
      </c>
    </row>
    <row r="21" spans="2:17" x14ac:dyDescent="0.25">
      <c r="B21" s="43"/>
      <c r="C21" s="56"/>
      <c r="D21" s="56"/>
      <c r="E21" s="44"/>
      <c r="F21" s="8"/>
      <c r="G21" s="8"/>
      <c r="H21" s="21" t="str">
        <f t="shared" si="3"/>
        <v/>
      </c>
      <c r="J21" s="22">
        <f t="shared" si="4"/>
        <v>0</v>
      </c>
      <c r="K21" s="22">
        <f t="shared" si="2"/>
        <v>0</v>
      </c>
      <c r="L21" s="22">
        <f t="shared" si="2"/>
        <v>0</v>
      </c>
      <c r="M21" s="22" t="str">
        <f>IF(LEN(B21)&gt;0,VLOOKUP(B21,Tabelas!$S$3:$U$10,3,FALSE),"")</f>
        <v/>
      </c>
      <c r="P21" s="23" t="str">
        <f t="shared" si="5"/>
        <v/>
      </c>
      <c r="Q21" s="23" t="str">
        <f>IF(PRODUCT(J21:L21)&gt;0,IF(COUNTIFS(Tabelas!$S$3:$S$10,B21,Tabelas!$T$3:$T$10,"S")=0,"Âmbito não aplicável.",""),"")</f>
        <v/>
      </c>
    </row>
    <row r="22" spans="2:17" x14ac:dyDescent="0.25">
      <c r="B22" s="43"/>
      <c r="C22" s="56"/>
      <c r="D22" s="56"/>
      <c r="E22" s="44"/>
      <c r="F22" s="8"/>
      <c r="G22" s="8"/>
      <c r="H22" s="21" t="str">
        <f t="shared" si="3"/>
        <v/>
      </c>
      <c r="J22" s="22">
        <f t="shared" si="4"/>
        <v>0</v>
      </c>
      <c r="K22" s="22">
        <f t="shared" si="2"/>
        <v>0</v>
      </c>
      <c r="L22" s="22">
        <f t="shared" si="2"/>
        <v>0</v>
      </c>
      <c r="M22" s="22" t="str">
        <f>IF(LEN(B22)&gt;0,VLOOKUP(B22,Tabelas!$S$3:$U$10,3,FALSE),"")</f>
        <v/>
      </c>
      <c r="P22" s="23" t="str">
        <f t="shared" si="5"/>
        <v/>
      </c>
      <c r="Q22" s="23" t="str">
        <f>IF(PRODUCT(J22:L22)&gt;0,IF(COUNTIFS(Tabelas!$S$3:$S$10,B22,Tabelas!$T$3:$T$10,"S")=0,"Âmbito não aplicável.",""),"")</f>
        <v/>
      </c>
    </row>
    <row r="23" spans="2:17" x14ac:dyDescent="0.25">
      <c r="B23" s="43"/>
      <c r="C23" s="56"/>
      <c r="D23" s="56"/>
      <c r="E23" s="44"/>
      <c r="F23" s="8"/>
      <c r="G23" s="8"/>
      <c r="H23" s="21" t="str">
        <f t="shared" si="3"/>
        <v/>
      </c>
      <c r="J23" s="22">
        <f t="shared" si="4"/>
        <v>0</v>
      </c>
      <c r="K23" s="22">
        <f t="shared" si="2"/>
        <v>0</v>
      </c>
      <c r="L23" s="22">
        <f t="shared" si="2"/>
        <v>0</v>
      </c>
      <c r="M23" s="22" t="str">
        <f>IF(LEN(B23)&gt;0,VLOOKUP(B23,Tabelas!$S$3:$U$10,3,FALSE),"")</f>
        <v/>
      </c>
      <c r="P23" s="23" t="str">
        <f t="shared" si="5"/>
        <v/>
      </c>
      <c r="Q23" s="23" t="str">
        <f>IF(PRODUCT(J23:L23)&gt;0,IF(COUNTIFS(Tabelas!$S$3:$S$10,B23,Tabelas!$T$3:$T$10,"S")=0,"Âmbito não aplicável.",""),"")</f>
        <v/>
      </c>
    </row>
    <row r="24" spans="2:17" x14ac:dyDescent="0.25"/>
    <row r="26" spans="2:17" ht="20.25" customHeight="1" x14ac:dyDescent="0.25">
      <c r="B26" s="45" t="s">
        <v>13</v>
      </c>
      <c r="C26" s="45"/>
      <c r="D26" s="45"/>
      <c r="E26" s="45"/>
      <c r="F26" s="45"/>
      <c r="G26" s="45"/>
    </row>
    <row r="27" spans="2:17" ht="30.75" customHeight="1" x14ac:dyDescent="0.25">
      <c r="B27" s="49" t="s">
        <v>16</v>
      </c>
      <c r="C27" s="49"/>
      <c r="D27" s="49"/>
      <c r="E27" s="49"/>
      <c r="F27" s="49"/>
      <c r="G27" s="49"/>
    </row>
    <row r="28" spans="2:17" ht="56.25" customHeight="1" x14ac:dyDescent="0.25">
      <c r="B28" s="53"/>
      <c r="C28" s="54"/>
      <c r="D28" s="54"/>
      <c r="E28" s="54"/>
      <c r="F28" s="54"/>
      <c r="G28" s="55"/>
      <c r="H28" s="21" t="str">
        <f>J28</f>
        <v/>
      </c>
      <c r="J28" s="22" t="str">
        <f>IF(LEN(B28)&gt;0,"",IF(COUNTIFS(M17:M23,"????")&gt;0,"Preencher Fundamentação",""))</f>
        <v/>
      </c>
    </row>
    <row r="29" spans="2:17" x14ac:dyDescent="0.25">
      <c r="B29" s="24"/>
      <c r="C29" s="24"/>
      <c r="D29" s="24"/>
      <c r="E29" s="24"/>
      <c r="F29" s="24"/>
      <c r="G29" s="24"/>
    </row>
    <row r="30" spans="2:17" ht="27" customHeight="1" x14ac:dyDescent="0.25">
      <c r="B30" s="49" t="s">
        <v>17</v>
      </c>
      <c r="C30" s="49"/>
      <c r="D30" s="49"/>
      <c r="E30" s="49"/>
      <c r="F30" s="49"/>
      <c r="G30" s="49"/>
    </row>
    <row r="31" spans="2:17" ht="57" customHeight="1" x14ac:dyDescent="0.25">
      <c r="B31" s="53"/>
      <c r="C31" s="54"/>
      <c r="D31" s="54"/>
      <c r="E31" s="54"/>
      <c r="F31" s="54"/>
      <c r="G31" s="55"/>
      <c r="H31" s="21" t="str">
        <f>J31</f>
        <v/>
      </c>
      <c r="J31" s="22" t="str">
        <f>IF(LEN(B28)&gt;0,"",IF(COUNTIFS(M17:M23,"????")&gt;0,"Preencher Fundamentação",""))</f>
        <v/>
      </c>
    </row>
    <row r="32" spans="2:17" x14ac:dyDescent="0.25">
      <c r="B32" s="24"/>
      <c r="C32" s="24"/>
      <c r="D32" s="24"/>
      <c r="E32" s="24"/>
      <c r="F32" s="24"/>
      <c r="G32" s="24"/>
    </row>
    <row r="33" spans="2:10" ht="25.5" customHeight="1" x14ac:dyDescent="0.25">
      <c r="B33" s="49" t="s">
        <v>18</v>
      </c>
      <c r="C33" s="49"/>
      <c r="D33" s="49"/>
      <c r="E33" s="49"/>
      <c r="F33" s="49"/>
      <c r="G33" s="49"/>
    </row>
    <row r="34" spans="2:10" ht="62.25" customHeight="1" x14ac:dyDescent="0.25">
      <c r="B34" s="53"/>
      <c r="C34" s="54"/>
      <c r="D34" s="54"/>
      <c r="E34" s="54"/>
      <c r="F34" s="54"/>
      <c r="G34" s="55"/>
      <c r="H34" s="21" t="str">
        <f>J34</f>
        <v/>
      </c>
      <c r="J34" s="22" t="str">
        <f>IF(LEN(B28)&gt;0,"",IF(COUNTIFS(M17:M23,"????")&gt;0,"Preencher Fundamentação",""))</f>
        <v/>
      </c>
    </row>
    <row r="35" spans="2:10" x14ac:dyDescent="0.25"/>
    <row r="36" spans="2:10" x14ac:dyDescent="0.25"/>
    <row r="37" spans="2:10" x14ac:dyDescent="0.25"/>
    <row r="38" spans="2:10" x14ac:dyDescent="0.25"/>
    <row r="39" spans="2:10" x14ac:dyDescent="0.25"/>
    <row r="40" spans="2:10" x14ac:dyDescent="0.25"/>
    <row r="41" spans="2:10" x14ac:dyDescent="0.25"/>
    <row r="42" spans="2:10" x14ac:dyDescent="0.25"/>
    <row r="43" spans="2:10" x14ac:dyDescent="0.25"/>
    <row r="44" spans="2:10" x14ac:dyDescent="0.25"/>
  </sheetData>
  <sheetProtection algorithmName="SHA-512" hashValue="+egBYqHMke9uPdBhP+PCgmzmcnoWNXHHyPzK7fOsykUnVqDbRxEDWV/DmBqpDfrwFhbIQYPnoCSJW86DHLGGzg==" saltValue="sjBwq2EiCinQvJca88CjOw==" spinCount="100000" sheet="1" objects="1" scenarios="1"/>
  <mergeCells count="27">
    <mergeCell ref="B2:G2"/>
    <mergeCell ref="B17:E17"/>
    <mergeCell ref="F4:F5"/>
    <mergeCell ref="G4:G5"/>
    <mergeCell ref="B4:E5"/>
    <mergeCell ref="B6:E6"/>
    <mergeCell ref="B7:E7"/>
    <mergeCell ref="B8:E8"/>
    <mergeCell ref="B9:E9"/>
    <mergeCell ref="B10:E10"/>
    <mergeCell ref="B11:E11"/>
    <mergeCell ref="B12:E12"/>
    <mergeCell ref="B13:E13"/>
    <mergeCell ref="B16:E16"/>
    <mergeCell ref="B27:G27"/>
    <mergeCell ref="B26:G26"/>
    <mergeCell ref="B18:E18"/>
    <mergeCell ref="B19:E19"/>
    <mergeCell ref="B20:E20"/>
    <mergeCell ref="B21:E21"/>
    <mergeCell ref="B22:E22"/>
    <mergeCell ref="B23:E23"/>
    <mergeCell ref="B28:G28"/>
    <mergeCell ref="B30:G30"/>
    <mergeCell ref="B31:G31"/>
    <mergeCell ref="B33:G33"/>
    <mergeCell ref="B34:G34"/>
  </mergeCells>
  <dataValidations count="1">
    <dataValidation type="list" allowBlank="1" showInputMessage="1" showErrorMessage="1" sqref="F6:G13" xr:uid="{D1DE2444-6E08-4BD8-B328-EA3EC87A0C2F}">
      <formula1>"Sim,Não"</formula1>
    </dataValidation>
  </dataValidation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5367DB8-BC24-4FAA-B543-C7B76A9B4041}">
          <x14:formula1>
            <xm:f>Tabelas!$W$3:$W$6</xm:f>
          </x14:formula1>
          <xm:sqref>G17:G23</xm:sqref>
        </x14:dataValidation>
        <x14:dataValidation type="list" allowBlank="1" showInputMessage="1" showErrorMessage="1" xr:uid="{6D37888C-E409-44FF-9A60-D4C71234C95C}">
          <x14:formula1>
            <xm:f>OFFSET(Tabelas!$S$13,0,0,1+Tabelas!$R$13,1)</xm:f>
          </x14:formula1>
          <xm:sqref>B17:E23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0604-3359-4518-A604-D8ED8A4D8DA7}">
  <sheetPr codeName="Sheet3"/>
  <dimension ref="B3:W21"/>
  <sheetViews>
    <sheetView showGridLines="0" topLeftCell="E1" workbookViewId="0">
      <selection activeCell="T15" sqref="T15"/>
    </sheetView>
  </sheetViews>
  <sheetFormatPr defaultRowHeight="15" x14ac:dyDescent="0.25"/>
  <cols>
    <col min="3" max="3" width="37.5703125" bestFit="1" customWidth="1"/>
    <col min="8" max="8" width="37.28515625" bestFit="1" customWidth="1"/>
    <col min="13" max="13" width="37.28515625" bestFit="1" customWidth="1"/>
    <col min="19" max="19" width="37.28515625" bestFit="1" customWidth="1"/>
    <col min="23" max="23" width="13.140625" bestFit="1" customWidth="1"/>
  </cols>
  <sheetData>
    <row r="3" spans="2:23" x14ac:dyDescent="0.25">
      <c r="B3" s="2" t="str">
        <f>IF(D3="S",MAX($B$2:B2)+1,"")</f>
        <v/>
      </c>
      <c r="C3" s="3" t="s">
        <v>7</v>
      </c>
      <c r="D3" s="2" t="str">
        <f>'i - Sistemas de informação'!M22</f>
        <v/>
      </c>
      <c r="E3" s="2" t="s">
        <v>33</v>
      </c>
      <c r="G3" s="2" t="str">
        <f>IF(I3="S",MAX($G$2:G2)+1,"")</f>
        <v/>
      </c>
      <c r="H3" s="3" t="s">
        <v>28</v>
      </c>
      <c r="I3" s="2" t="str">
        <f>'ii - Conectividade'!M11</f>
        <v/>
      </c>
      <c r="J3" s="2" t="s">
        <v>38</v>
      </c>
      <c r="L3" s="2" t="str">
        <f>IF(N3="S",MAX($L$2:L2)+1,"")</f>
        <v/>
      </c>
      <c r="M3" s="3" t="s">
        <v>29</v>
      </c>
      <c r="N3" s="2" t="str">
        <f>'iii - Sistemas de produção (2)'!M11</f>
        <v/>
      </c>
      <c r="O3" s="2" t="s">
        <v>42</v>
      </c>
      <c r="R3" s="2" t="str">
        <f>IF(T3="S",MAX($R$2:R2)+1,"")</f>
        <v/>
      </c>
      <c r="S3" s="3" t="s">
        <v>48</v>
      </c>
      <c r="T3" s="2" t="str">
        <f>+'iv - Turismo'!M6</f>
        <v/>
      </c>
      <c r="U3" s="2" t="s">
        <v>56</v>
      </c>
      <c r="W3" s="4" t="s">
        <v>19</v>
      </c>
    </row>
    <row r="4" spans="2:23" x14ac:dyDescent="0.25">
      <c r="B4" s="2" t="str">
        <f>IF(D4="S",MAX($B$2:B3)+1,"")</f>
        <v/>
      </c>
      <c r="C4" s="3" t="s">
        <v>8</v>
      </c>
      <c r="D4" s="2" t="str">
        <f>'i - Sistemas de informação'!M23</f>
        <v/>
      </c>
      <c r="E4" s="2" t="s">
        <v>34</v>
      </c>
      <c r="G4" s="2" t="str">
        <f>IF(I4="S",MAX($G$2:G3)+1,"")</f>
        <v/>
      </c>
      <c r="H4" s="3" t="s">
        <v>25</v>
      </c>
      <c r="I4" s="2" t="str">
        <f>'ii - Conectividade'!M12</f>
        <v/>
      </c>
      <c r="J4" s="2" t="s">
        <v>39</v>
      </c>
      <c r="L4" s="2" t="str">
        <f>IF(N4="S",MAX($L$2:L3)+1,"")</f>
        <v/>
      </c>
      <c r="M4" s="3" t="s">
        <v>30</v>
      </c>
      <c r="N4" s="2" t="str">
        <f>'iii - Sistemas de produção (2)'!M12</f>
        <v/>
      </c>
      <c r="O4" s="2" t="s">
        <v>43</v>
      </c>
      <c r="R4" s="2" t="str">
        <f>IF(T4="S",MAX($R$2:R3)+1,"")</f>
        <v/>
      </c>
      <c r="S4" s="3" t="s">
        <v>49</v>
      </c>
      <c r="T4" s="2" t="str">
        <f>+'iv - Turismo'!M7</f>
        <v/>
      </c>
      <c r="U4" s="2" t="s">
        <v>57</v>
      </c>
      <c r="W4" s="4" t="s">
        <v>20</v>
      </c>
    </row>
    <row r="5" spans="2:23" x14ac:dyDescent="0.25">
      <c r="B5" s="2" t="str">
        <f>IF(D5="S",MAX($B$2:B4)+1,"")</f>
        <v/>
      </c>
      <c r="C5" s="3" t="s">
        <v>9</v>
      </c>
      <c r="D5" s="2" t="str">
        <f>'i - Sistemas de informação'!M24</f>
        <v/>
      </c>
      <c r="E5" s="2" t="s">
        <v>35</v>
      </c>
      <c r="G5" s="2" t="str">
        <f>IF(I5="S",MAX($G$2:G4)+1,"")</f>
        <v/>
      </c>
      <c r="H5" s="3" t="s">
        <v>26</v>
      </c>
      <c r="I5" s="2" t="str">
        <f>'ii - Conectividade'!M13</f>
        <v/>
      </c>
      <c r="J5" s="2" t="s">
        <v>40</v>
      </c>
      <c r="L5" s="2" t="str">
        <f>IF(N5="S",MAX($L$2:L4)+1,"")</f>
        <v/>
      </c>
      <c r="M5" s="3" t="s">
        <v>31</v>
      </c>
      <c r="N5" s="2" t="str">
        <f>'iii - Sistemas de produção (2)'!M13</f>
        <v/>
      </c>
      <c r="O5" s="2" t="s">
        <v>44</v>
      </c>
      <c r="R5" s="2" t="str">
        <f>IF(T5="S",MAX($R$2:R4)+1,"")</f>
        <v/>
      </c>
      <c r="S5" s="3" t="s">
        <v>50</v>
      </c>
      <c r="T5" s="2" t="str">
        <f>+'iv - Turismo'!M8</f>
        <v/>
      </c>
      <c r="U5" s="2" t="s">
        <v>58</v>
      </c>
      <c r="W5" s="4" t="s">
        <v>21</v>
      </c>
    </row>
    <row r="6" spans="2:23" x14ac:dyDescent="0.25">
      <c r="B6" s="2" t="str">
        <f>IF(D6="S",MAX($B$2:B5)+1,"")</f>
        <v/>
      </c>
      <c r="C6" s="3" t="s">
        <v>10</v>
      </c>
      <c r="D6" s="2" t="str">
        <f>'i - Sistemas de informação'!M25</f>
        <v/>
      </c>
      <c r="E6" s="2" t="s">
        <v>36</v>
      </c>
      <c r="G6" s="2" t="str">
        <f>IF(I6="S",MAX($G$2:G5)+1,"")</f>
        <v/>
      </c>
      <c r="H6" s="3" t="s">
        <v>27</v>
      </c>
      <c r="I6" s="2" t="str">
        <f>'ii - Conectividade'!M14</f>
        <v/>
      </c>
      <c r="J6" s="2" t="s">
        <v>41</v>
      </c>
      <c r="L6" s="2" t="str">
        <f>IF(N6="S",MAX($L$2:L5)+1,"")</f>
        <v/>
      </c>
      <c r="M6" s="3" t="s">
        <v>32</v>
      </c>
      <c r="N6" s="2" t="str">
        <f>'iii - Sistemas de produção (2)'!M14</f>
        <v/>
      </c>
      <c r="O6" s="2" t="s">
        <v>45</v>
      </c>
      <c r="R6" s="2" t="str">
        <f>IF(T6="S",MAX($R$2:R5)+1,"")</f>
        <v/>
      </c>
      <c r="S6" s="3" t="s">
        <v>51</v>
      </c>
      <c r="T6" s="2" t="str">
        <f>+'iv - Turismo'!M9</f>
        <v/>
      </c>
      <c r="U6" s="2" t="s">
        <v>59</v>
      </c>
      <c r="W6" s="4" t="s">
        <v>22</v>
      </c>
    </row>
    <row r="7" spans="2:23" x14ac:dyDescent="0.25">
      <c r="B7" s="2" t="str">
        <f>IF(D7="S",MAX($B$2:B6)+1,"")</f>
        <v/>
      </c>
      <c r="C7" s="3" t="s">
        <v>11</v>
      </c>
      <c r="D7" s="2" t="str">
        <f>'i - Sistemas de informação'!M26</f>
        <v/>
      </c>
      <c r="E7" s="2" t="s">
        <v>37</v>
      </c>
      <c r="R7" s="2" t="str">
        <f>IF(T7="S",MAX($R$2:R6)+1,"")</f>
        <v/>
      </c>
      <c r="S7" s="3" t="s">
        <v>52</v>
      </c>
      <c r="T7" s="2" t="str">
        <f>+'iv - Turismo'!M10</f>
        <v/>
      </c>
      <c r="U7" s="2" t="s">
        <v>60</v>
      </c>
    </row>
    <row r="8" spans="2:23" x14ac:dyDescent="0.25">
      <c r="R8" s="2" t="str">
        <f>IF(T8="S",MAX($R$2:R7)+1,"")</f>
        <v/>
      </c>
      <c r="S8" s="3" t="s">
        <v>53</v>
      </c>
      <c r="T8" s="2" t="str">
        <f>+'iv - Turismo'!M11</f>
        <v/>
      </c>
      <c r="U8" s="2" t="s">
        <v>61</v>
      </c>
    </row>
    <row r="9" spans="2:23" x14ac:dyDescent="0.25">
      <c r="B9" s="5">
        <f>COUNTIFS(D3:D7,"S")</f>
        <v>0</v>
      </c>
      <c r="G9" s="5">
        <f>COUNTIFS(I3:I7,"S")</f>
        <v>0</v>
      </c>
      <c r="L9" s="5">
        <f>COUNTIFS(N3:N7,"S")</f>
        <v>0</v>
      </c>
      <c r="R9" s="2" t="str">
        <f>IF(T9="S",MAX($R$2:R8)+1,"")</f>
        <v/>
      </c>
      <c r="S9" s="3" t="s">
        <v>54</v>
      </c>
      <c r="T9" s="2" t="str">
        <f>+'iv - Turismo'!M12</f>
        <v/>
      </c>
      <c r="U9" s="2" t="s">
        <v>62</v>
      </c>
    </row>
    <row r="10" spans="2:23" x14ac:dyDescent="0.25">
      <c r="B10" s="6">
        <v>1</v>
      </c>
      <c r="C10" s="4" t="str">
        <f>IF(ISERROR(VLOOKUP(B10,$B$3:$C$7,2,FALSE)),"",VLOOKUP(B10,$B$3:$C$7,2,FALSE))</f>
        <v/>
      </c>
      <c r="G10" s="6">
        <v>1</v>
      </c>
      <c r="H10" s="4" t="str">
        <f>IF(ISERROR(VLOOKUP(G10,$G$3:$H$7,2,FALSE)),"",VLOOKUP(G10,$G$3:$H$7,2,FALSE))</f>
        <v/>
      </c>
      <c r="L10" s="6">
        <v>1</v>
      </c>
      <c r="M10" s="4" t="str">
        <f>IF(ISERROR(VLOOKUP(L10,$L$3:$M$7,2,FALSE)),"",VLOOKUP(L10,$L$3:$M$7,2,FALSE))</f>
        <v/>
      </c>
      <c r="R10" s="2" t="str">
        <f>IF(T10="S",MAX($R$2:R9)+1,"")</f>
        <v/>
      </c>
      <c r="S10" s="3" t="s">
        <v>55</v>
      </c>
      <c r="T10" s="2" t="str">
        <f>+'iv - Turismo'!M13</f>
        <v/>
      </c>
      <c r="U10" s="2" t="s">
        <v>63</v>
      </c>
    </row>
    <row r="11" spans="2:23" x14ac:dyDescent="0.25">
      <c r="B11" s="6">
        <v>2</v>
      </c>
      <c r="C11" s="4" t="str">
        <f t="shared" ref="C11:C14" si="0">IF(ISERROR(VLOOKUP(B11,$B$3:$C$7,2,FALSE)),"",VLOOKUP(B11,$B$3:$C$7,2,FALSE))</f>
        <v/>
      </c>
      <c r="G11" s="6">
        <v>2</v>
      </c>
      <c r="H11" s="4" t="str">
        <f t="shared" ref="H11:H14" si="1">IF(ISERROR(VLOOKUP(G11,$G$3:$H$7,2,FALSE)),"",VLOOKUP(G11,$G$3:$H$7,2,FALSE))</f>
        <v/>
      </c>
      <c r="L11" s="6">
        <v>2</v>
      </c>
      <c r="M11" s="4" t="str">
        <f t="shared" ref="M11:M14" si="2">IF(ISERROR(VLOOKUP(L11,$L$3:$M$7,2,FALSE)),"",VLOOKUP(L11,$L$3:$M$7,2,FALSE))</f>
        <v/>
      </c>
    </row>
    <row r="12" spans="2:23" x14ac:dyDescent="0.25">
      <c r="B12" s="6">
        <v>3</v>
      </c>
      <c r="C12" s="4" t="str">
        <f t="shared" si="0"/>
        <v/>
      </c>
      <c r="G12" s="6">
        <v>3</v>
      </c>
      <c r="H12" s="4" t="str">
        <f t="shared" si="1"/>
        <v/>
      </c>
      <c r="L12" s="6">
        <v>3</v>
      </c>
      <c r="M12" s="4" t="str">
        <f t="shared" si="2"/>
        <v/>
      </c>
    </row>
    <row r="13" spans="2:23" x14ac:dyDescent="0.25">
      <c r="B13" s="6">
        <v>4</v>
      </c>
      <c r="C13" s="4" t="str">
        <f t="shared" si="0"/>
        <v/>
      </c>
      <c r="G13" s="6">
        <v>4</v>
      </c>
      <c r="H13" s="4" t="str">
        <f t="shared" si="1"/>
        <v/>
      </c>
      <c r="L13" s="6">
        <v>4</v>
      </c>
      <c r="M13" s="4" t="str">
        <f t="shared" si="2"/>
        <v/>
      </c>
      <c r="R13" s="5">
        <f>COUNTIFS(T3:T11,"S")</f>
        <v>0</v>
      </c>
    </row>
    <row r="14" spans="2:23" x14ac:dyDescent="0.25">
      <c r="B14" s="6">
        <v>5</v>
      </c>
      <c r="C14" s="4" t="str">
        <f t="shared" si="0"/>
        <v/>
      </c>
      <c r="G14" s="6">
        <v>5</v>
      </c>
      <c r="H14" s="4" t="str">
        <f t="shared" si="1"/>
        <v/>
      </c>
      <c r="L14" s="6">
        <v>5</v>
      </c>
      <c r="M14" s="4" t="str">
        <f t="shared" si="2"/>
        <v/>
      </c>
      <c r="R14" s="6">
        <v>1</v>
      </c>
      <c r="S14" s="4" t="str">
        <f>IF(ISERROR(VLOOKUP(R14,$R$3:$S$10,2,FALSE)),"",VLOOKUP(R14,$R$3:$S$10,2,FALSE))</f>
        <v/>
      </c>
    </row>
    <row r="15" spans="2:23" x14ac:dyDescent="0.25">
      <c r="R15" s="6">
        <v>2</v>
      </c>
      <c r="S15" s="4" t="str">
        <f t="shared" ref="S15:S21" si="3">IF(ISERROR(VLOOKUP(R15,$R$3:$S$10,2,FALSE)),"",VLOOKUP(R15,$R$3:$S$10,2,FALSE))</f>
        <v/>
      </c>
    </row>
    <row r="16" spans="2:23" x14ac:dyDescent="0.25">
      <c r="R16" s="6">
        <v>3</v>
      </c>
      <c r="S16" s="4" t="str">
        <f t="shared" si="3"/>
        <v/>
      </c>
    </row>
    <row r="17" spans="18:19" x14ac:dyDescent="0.25">
      <c r="R17" s="6">
        <v>4</v>
      </c>
      <c r="S17" s="4" t="str">
        <f t="shared" si="3"/>
        <v/>
      </c>
    </row>
    <row r="18" spans="18:19" x14ac:dyDescent="0.25">
      <c r="R18" s="6">
        <v>5</v>
      </c>
      <c r="S18" s="4" t="str">
        <f t="shared" si="3"/>
        <v/>
      </c>
    </row>
    <row r="19" spans="18:19" x14ac:dyDescent="0.25">
      <c r="R19" s="6">
        <v>6</v>
      </c>
      <c r="S19" s="4" t="str">
        <f t="shared" si="3"/>
        <v/>
      </c>
    </row>
    <row r="20" spans="18:19" x14ac:dyDescent="0.25">
      <c r="R20" s="6">
        <v>7</v>
      </c>
      <c r="S20" s="4" t="str">
        <f t="shared" si="3"/>
        <v/>
      </c>
    </row>
    <row r="21" spans="18:19" x14ac:dyDescent="0.25">
      <c r="R21" s="6">
        <v>8</v>
      </c>
      <c r="S21" s="4" t="str">
        <f t="shared" si="3"/>
        <v/>
      </c>
    </row>
  </sheetData>
  <phoneticPr fontId="3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24</vt:i4>
      </vt:variant>
    </vt:vector>
  </HeadingPairs>
  <TitlesOfParts>
    <vt:vector size="30" baseType="lpstr">
      <vt:lpstr>Indústria 4.0</vt:lpstr>
      <vt:lpstr>i - Sistemas de informação</vt:lpstr>
      <vt:lpstr>ii - Conectividade</vt:lpstr>
      <vt:lpstr>iii - Sistemas de produção (2)</vt:lpstr>
      <vt:lpstr>iv - Turismo</vt:lpstr>
      <vt:lpstr>Tabelas</vt:lpstr>
      <vt:lpstr>ambito_i_f</vt:lpstr>
      <vt:lpstr>ambito_i_i</vt:lpstr>
      <vt:lpstr>ambito_ii_f</vt:lpstr>
      <vt:lpstr>ambito_ii_i</vt:lpstr>
      <vt:lpstr>'i - Sistemas de informação'!Área_de_Impressão</vt:lpstr>
      <vt:lpstr>'ii - Conectividade'!Área_de_Impressão</vt:lpstr>
      <vt:lpstr>'iii - Sistemas de produção (2)'!Área_de_Impressão</vt:lpstr>
      <vt:lpstr>'iv - Turismo'!Área_de_Impressão</vt:lpstr>
      <vt:lpstr>rub_i_d_f</vt:lpstr>
      <vt:lpstr>rub_i_d_i</vt:lpstr>
      <vt:lpstr>rub_i_i</vt:lpstr>
      <vt:lpstr>rub_if_f</vt:lpstr>
      <vt:lpstr>rub_ii_d_f</vt:lpstr>
      <vt:lpstr>rub_ii_d_i</vt:lpstr>
      <vt:lpstr>rub_ii_f</vt:lpstr>
      <vt:lpstr>rub_ii_i</vt:lpstr>
      <vt:lpstr>'iii - Sistemas de produção (2)'!rub_iii_d_f</vt:lpstr>
      <vt:lpstr>rub_iii_d_f</vt:lpstr>
      <vt:lpstr>'iii - Sistemas de produção (2)'!rub_iii_d_i</vt:lpstr>
      <vt:lpstr>rub_iii_d_i</vt:lpstr>
      <vt:lpstr>'iii - Sistemas de produção (2)'!rub_iii_f</vt:lpstr>
      <vt:lpstr>rub_iii_f</vt:lpstr>
      <vt:lpstr>'iii - Sistemas de produção (2)'!rub_iii_i</vt:lpstr>
      <vt:lpstr>rub_iii_i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Gonçalves</dc:creator>
  <cp:lastModifiedBy>Nuno Miguel Garcia Jacinto</cp:lastModifiedBy>
  <cp:lastPrinted>2024-04-09T09:13:14Z</cp:lastPrinted>
  <dcterms:created xsi:type="dcterms:W3CDTF">2015-06-05T18:17:20Z</dcterms:created>
  <dcterms:modified xsi:type="dcterms:W3CDTF">2026-05-05T11:16:56Z</dcterms:modified>
</cp:coreProperties>
</file>