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defaultThemeVersion="124226"/>
  <bookViews>
    <workbookView xWindow="-120" yWindow="-120" windowWidth="25440" windowHeight="15840"/>
  </bookViews>
  <sheets>
    <sheet name="F1" sheetId="1" r:id="rId1"/>
    <sheet name="Tabelas" sheetId="3" state="hidden" r:id="rId2"/>
  </sheets>
  <definedNames>
    <definedName name="CAE">Tabelas!$A$4:$A$853</definedName>
    <definedName name="Concelhos">Tabelas!$K$4:$K$14</definedName>
    <definedName name="Dimensao">Tabelas!$U$1:$U$4</definedName>
    <definedName name="FormaJuridica">Tabelas!$Q$2:$Q$8</definedName>
    <definedName name="jj" localSheetId="1" hidden="1">{#N/A,#N/A,FALSE,"Capa";#N/A,#N/A,FALSE,"Parecer e Condicionantes";#N/A,#N/A,FALSE,"Incentivo - Gr. I";#N/A,#N/A,FALSE,"Incentivo - Gr. II";#N/A,#N/A,FALSE,"Incentivo - Gr. III";#N/A,#N/A,FALSE,"VE - A";#N/A,#N/A,FALSE,"VE - A (Coment)";#N/A,#N/A,FALSE,"VE - B";#N/A,#N/A,FALSE,"VE - C";#N/A,#N/A,FALSE,"Promotor";#N/A,#N/A,FALSE,"Projecto";#N/A,#N/A,FALSE,"Condições Eleg.";#N/A,#N/A,FALSE,"DR Projecto";#N/A,#N/A,FALSE,"Mapa Cash-Flows";#N/A,#N/A,FALSE,"Plano de Financ.";#N/A,#N/A,FALSE,"Formulário";#N/A,#N/A,FALSE,"Plano de Investimento";#N/A,#N/A,FALSE,"ESB";#N/A,#N/A,FALSE,"Plano Utilização"}</definedName>
    <definedName name="jj" hidden="1">{#N/A,#N/A,FALSE,"Capa";#N/A,#N/A,FALSE,"Parecer e Condicionantes";#N/A,#N/A,FALSE,"Incentivo - Gr. I";#N/A,#N/A,FALSE,"Incentivo - Gr. II";#N/A,#N/A,FALSE,"Incentivo - Gr. III";#N/A,#N/A,FALSE,"VE - A";#N/A,#N/A,FALSE,"VE - A (Coment)";#N/A,#N/A,FALSE,"VE - B";#N/A,#N/A,FALSE,"VE - C";#N/A,#N/A,FALSE,"Promotor";#N/A,#N/A,FALSE,"Projecto";#N/A,#N/A,FALSE,"Condições Eleg.";#N/A,#N/A,FALSE,"DR Projecto";#N/A,#N/A,FALSE,"Mapa Cash-Flows";#N/A,#N/A,FALSE,"Plano de Financ.";#N/A,#N/A,FALSE,"Formulário";#N/A,#N/A,FALSE,"Plano de Investimento";#N/A,#N/A,FALSE,"ESB";#N/A,#N/A,FALSE,"Plano Utilização"}</definedName>
    <definedName name="SimNao">Tabelas!$S$6:$S$7</definedName>
    <definedName name="wrn.Ficha._.de._.Análise._.POE." localSheetId="1" hidden="1">{#N/A,#N/A,FALSE,"Capa";#N/A,#N/A,FALSE,"Parecer e Condicionantes";#N/A,#N/A,FALSE,"Incentivo - Gr. I";#N/A,#N/A,FALSE,"Incentivo - Gr. II";#N/A,#N/A,FALSE,"Incentivo - Gr. III";#N/A,#N/A,FALSE,"VE - A";#N/A,#N/A,FALSE,"VE - A (Coment)";#N/A,#N/A,FALSE,"VE - B";#N/A,#N/A,FALSE,"VE - C";#N/A,#N/A,FALSE,"Promotor";#N/A,#N/A,FALSE,"Projecto";#N/A,#N/A,FALSE,"Condições Eleg.";#N/A,#N/A,FALSE,"DR Projecto";#N/A,#N/A,FALSE,"Mapa Cash-Flows";#N/A,#N/A,FALSE,"Plano de Financ.";#N/A,#N/A,FALSE,"Formulário";#N/A,#N/A,FALSE,"Plano de Investimento";#N/A,#N/A,FALSE,"ESB";#N/A,#N/A,FALSE,"Plano Utilização"}</definedName>
    <definedName name="wrn.Ficha._.de._.Análise._.POE." hidden="1">{#N/A,#N/A,FALSE,"Capa";#N/A,#N/A,FALSE,"Parecer e Condicionantes";#N/A,#N/A,FALSE,"Incentivo - Gr. I";#N/A,#N/A,FALSE,"Incentivo - Gr. II";#N/A,#N/A,FALSE,"Incentivo - Gr. III";#N/A,#N/A,FALSE,"VE - A";#N/A,#N/A,FALSE,"VE - A (Coment)";#N/A,#N/A,FALSE,"VE - B";#N/A,#N/A,FALSE,"VE - C";#N/A,#N/A,FALSE,"Promotor";#N/A,#N/A,FALSE,"Projecto";#N/A,#N/A,FALSE,"Condições Eleg.";#N/A,#N/A,FALSE,"DR Projecto";#N/A,#N/A,FALSE,"Mapa Cash-Flows";#N/A,#N/A,FALSE,"Plano de Financ.";#N/A,#N/A,FALSE,"Formulário";#N/A,#N/A,FALSE,"Plano de Investimento";#N/A,#N/A,FALSE,"ESB";#N/A,#N/A,FALSE,"Plano Utilização"}</definedName>
  </definedNames>
  <calcPr calcId="1257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N46" i="1"/>
  <c r="Q16"/>
  <c r="T62"/>
  <c r="T60"/>
  <c r="T58"/>
  <c r="T56"/>
  <c r="T54"/>
  <c r="T52"/>
  <c r="T50"/>
  <c r="N118" l="1"/>
  <c r="N116"/>
  <c r="N114"/>
  <c r="N112"/>
  <c r="N110"/>
  <c r="N108"/>
  <c r="N106"/>
  <c r="N104"/>
  <c r="N102"/>
  <c r="N100"/>
  <c r="N98"/>
  <c r="N96"/>
  <c r="N94"/>
  <c r="N92"/>
  <c r="N90"/>
  <c r="N88"/>
  <c r="N86"/>
  <c r="N84"/>
  <c r="N82"/>
  <c r="N80"/>
  <c r="D118"/>
  <c r="D116"/>
  <c r="D114"/>
  <c r="D112"/>
  <c r="D110"/>
  <c r="D108"/>
  <c r="D106"/>
  <c r="D104"/>
  <c r="D102"/>
  <c r="D100"/>
  <c r="D98"/>
  <c r="D96"/>
  <c r="D94"/>
  <c r="D92"/>
  <c r="D90"/>
  <c r="D88"/>
  <c r="D86"/>
  <c r="D84"/>
  <c r="D82"/>
  <c r="D80"/>
  <c r="L40"/>
  <c r="L37"/>
  <c r="H37" s="1"/>
  <c r="I853" i="3"/>
  <c r="I852"/>
  <c r="I851"/>
  <c r="I850"/>
  <c r="I849"/>
  <c r="I848"/>
  <c r="I847"/>
  <c r="I846"/>
  <c r="I845"/>
  <c r="I844"/>
  <c r="I843"/>
  <c r="I842"/>
  <c r="I841"/>
  <c r="I840"/>
  <c r="I839"/>
  <c r="I838"/>
  <c r="I837"/>
  <c r="I836"/>
  <c r="I835"/>
  <c r="I834"/>
  <c r="I833"/>
  <c r="I832"/>
  <c r="I831"/>
  <c r="I830"/>
  <c r="I829"/>
  <c r="I828"/>
  <c r="I827"/>
  <c r="I826"/>
  <c r="I825"/>
  <c r="I824"/>
  <c r="I823"/>
  <c r="I822"/>
  <c r="I821"/>
  <c r="I820"/>
  <c r="I819"/>
  <c r="I818"/>
  <c r="I817"/>
  <c r="I816"/>
  <c r="I815"/>
  <c r="I814"/>
  <c r="I813"/>
  <c r="I812"/>
  <c r="I811"/>
  <c r="I810"/>
  <c r="I809"/>
  <c r="I808"/>
  <c r="I807"/>
  <c r="I806"/>
  <c r="I805"/>
  <c r="I804"/>
  <c r="I803"/>
  <c r="I802"/>
  <c r="I801"/>
  <c r="I800"/>
  <c r="I799"/>
  <c r="I798"/>
  <c r="I797"/>
  <c r="I796"/>
  <c r="I795"/>
  <c r="I794"/>
  <c r="I793"/>
  <c r="I792"/>
  <c r="I791"/>
  <c r="I790"/>
  <c r="I789"/>
  <c r="I788"/>
  <c r="I787"/>
  <c r="I786"/>
  <c r="I785"/>
  <c r="I784"/>
  <c r="I783"/>
  <c r="I782"/>
  <c r="I781"/>
  <c r="I780"/>
  <c r="I779"/>
  <c r="I778"/>
  <c r="I777"/>
  <c r="I776"/>
  <c r="I775"/>
  <c r="I774"/>
  <c r="I773"/>
  <c r="I772"/>
  <c r="I771"/>
  <c r="I770"/>
  <c r="I769"/>
  <c r="I768"/>
  <c r="I767"/>
  <c r="I766"/>
  <c r="I765"/>
  <c r="I764"/>
  <c r="I763"/>
  <c r="I762"/>
  <c r="I761"/>
  <c r="I760"/>
  <c r="I759"/>
  <c r="I758"/>
  <c r="I757"/>
  <c r="I756"/>
  <c r="I755"/>
  <c r="I754"/>
  <c r="I753"/>
  <c r="I752"/>
  <c r="I751"/>
  <c r="I750"/>
  <c r="I749"/>
  <c r="I748"/>
  <c r="I747"/>
  <c r="I746"/>
  <c r="I745"/>
  <c r="I744"/>
  <c r="I743"/>
  <c r="I742"/>
  <c r="I741"/>
  <c r="I740"/>
  <c r="I739"/>
  <c r="I738"/>
  <c r="I737"/>
  <c r="I736"/>
  <c r="I735"/>
  <c r="I734"/>
  <c r="I733"/>
  <c r="I732"/>
  <c r="I731"/>
  <c r="I730"/>
  <c r="I729"/>
  <c r="I728"/>
  <c r="I727"/>
  <c r="I726"/>
  <c r="I725"/>
  <c r="I724"/>
  <c r="I723"/>
  <c r="I722"/>
  <c r="I721"/>
  <c r="I720"/>
  <c r="I719"/>
  <c r="I718"/>
  <c r="I717"/>
  <c r="I716"/>
  <c r="I715"/>
  <c r="I714"/>
  <c r="I713"/>
  <c r="I712"/>
  <c r="I711"/>
  <c r="I710"/>
  <c r="I709"/>
  <c r="I708"/>
  <c r="I707"/>
  <c r="I706"/>
  <c r="I705"/>
  <c r="I704"/>
  <c r="I703"/>
  <c r="I702"/>
  <c r="I701"/>
  <c r="I700"/>
  <c r="I699"/>
  <c r="I698"/>
  <c r="I697"/>
  <c r="I696"/>
  <c r="I695"/>
  <c r="I694"/>
  <c r="I693"/>
  <c r="I692"/>
  <c r="I691"/>
  <c r="I690"/>
  <c r="I689"/>
  <c r="I688"/>
  <c r="I687"/>
  <c r="I686"/>
  <c r="I685"/>
  <c r="I684"/>
  <c r="I683"/>
  <c r="I682"/>
  <c r="I681"/>
  <c r="I680"/>
  <c r="I679"/>
  <c r="I678"/>
  <c r="I677"/>
  <c r="I676"/>
  <c r="I675"/>
  <c r="I674"/>
  <c r="I673"/>
  <c r="I672"/>
  <c r="I671"/>
  <c r="I670"/>
  <c r="I669"/>
  <c r="I668"/>
  <c r="I667"/>
  <c r="I666"/>
  <c r="I665"/>
  <c r="I664"/>
  <c r="I663"/>
  <c r="I662"/>
  <c r="I661"/>
  <c r="I660"/>
  <c r="I659"/>
  <c r="I658"/>
  <c r="I657"/>
  <c r="I656"/>
  <c r="I655"/>
  <c r="I654"/>
  <c r="I653"/>
  <c r="I652"/>
  <c r="I651"/>
  <c r="I650"/>
  <c r="I649"/>
  <c r="I648"/>
  <c r="I647"/>
  <c r="I646"/>
  <c r="I645"/>
  <c r="I644"/>
  <c r="I643"/>
  <c r="I642"/>
  <c r="I641"/>
  <c r="I640"/>
  <c r="I639"/>
  <c r="I638"/>
  <c r="I637"/>
  <c r="I636"/>
  <c r="I635"/>
  <c r="I634"/>
  <c r="I633"/>
  <c r="I632"/>
  <c r="I631"/>
  <c r="I630"/>
  <c r="I629"/>
  <c r="I628"/>
  <c r="I627"/>
  <c r="I626"/>
  <c r="I625"/>
  <c r="I624"/>
  <c r="I623"/>
  <c r="I622"/>
  <c r="I621"/>
  <c r="I620"/>
  <c r="I619"/>
  <c r="I618"/>
  <c r="I617"/>
  <c r="I616"/>
  <c r="I615"/>
  <c r="I614"/>
  <c r="I613"/>
  <c r="I612"/>
  <c r="I611"/>
  <c r="I610"/>
  <c r="I609"/>
  <c r="I608"/>
  <c r="I607"/>
  <c r="I606"/>
  <c r="I605"/>
  <c r="I604"/>
  <c r="I603"/>
  <c r="I602"/>
  <c r="I601"/>
  <c r="I600"/>
  <c r="I599"/>
  <c r="I598"/>
  <c r="I597"/>
  <c r="I596"/>
  <c r="I595"/>
  <c r="I594"/>
  <c r="I593"/>
  <c r="I592"/>
  <c r="I591"/>
  <c r="I590"/>
  <c r="I589"/>
  <c r="I588"/>
  <c r="I587"/>
  <c r="I586"/>
  <c r="I585"/>
  <c r="I584"/>
  <c r="I583"/>
  <c r="I582"/>
  <c r="I581"/>
  <c r="I580"/>
  <c r="I579"/>
  <c r="I578"/>
  <c r="I577"/>
  <c r="I576"/>
  <c r="I575"/>
  <c r="I574"/>
  <c r="I573"/>
  <c r="I572"/>
  <c r="I571"/>
  <c r="I570"/>
  <c r="I569"/>
  <c r="I568"/>
  <c r="I567"/>
  <c r="I566"/>
  <c r="I565"/>
  <c r="I564"/>
  <c r="I563"/>
  <c r="I562"/>
  <c r="I561"/>
  <c r="I560"/>
  <c r="I559"/>
  <c r="I558"/>
  <c r="I557"/>
  <c r="I556"/>
  <c r="I555"/>
  <c r="I554"/>
  <c r="I553"/>
  <c r="I552"/>
  <c r="I551"/>
  <c r="I550"/>
  <c r="I549"/>
  <c r="I548"/>
  <c r="I547"/>
  <c r="I546"/>
  <c r="I545"/>
  <c r="I544"/>
  <c r="I543"/>
  <c r="I542"/>
  <c r="I541"/>
  <c r="I540"/>
  <c r="I539"/>
  <c r="I538"/>
  <c r="I537"/>
  <c r="I536"/>
  <c r="I535"/>
  <c r="I534"/>
  <c r="I533"/>
  <c r="I532"/>
  <c r="I531"/>
  <c r="I530"/>
  <c r="I529"/>
  <c r="I528"/>
  <c r="I527"/>
  <c r="I526"/>
  <c r="I525"/>
  <c r="I524"/>
  <c r="I523"/>
  <c r="I522"/>
  <c r="I521"/>
  <c r="I520"/>
  <c r="I519"/>
  <c r="I518"/>
  <c r="I517"/>
  <c r="I516"/>
  <c r="I515"/>
  <c r="I514"/>
  <c r="I513"/>
  <c r="I512"/>
  <c r="I511"/>
  <c r="I510"/>
  <c r="I509"/>
  <c r="I508"/>
  <c r="I507"/>
  <c r="I506"/>
  <c r="I505"/>
  <c r="I504"/>
  <c r="I503"/>
  <c r="I502"/>
  <c r="I501"/>
  <c r="I500"/>
  <c r="I499"/>
  <c r="I498"/>
  <c r="I497"/>
  <c r="I496"/>
  <c r="I495"/>
  <c r="I494"/>
  <c r="I493"/>
  <c r="I492"/>
  <c r="I491"/>
  <c r="I490"/>
  <c r="I489"/>
  <c r="I488"/>
  <c r="I487"/>
  <c r="I486"/>
  <c r="I485"/>
  <c r="I484"/>
  <c r="I483"/>
  <c r="I482"/>
  <c r="I481"/>
  <c r="I480"/>
  <c r="I479"/>
  <c r="I478"/>
  <c r="I477"/>
  <c r="I476"/>
  <c r="I475"/>
  <c r="I474"/>
  <c r="I473"/>
  <c r="I472"/>
  <c r="I471"/>
  <c r="I470"/>
  <c r="I469"/>
  <c r="I468"/>
  <c r="I467"/>
  <c r="I466"/>
  <c r="I465"/>
  <c r="I464"/>
  <c r="I463"/>
  <c r="I462"/>
  <c r="I461"/>
  <c r="I460"/>
  <c r="I459"/>
  <c r="I458"/>
  <c r="I457"/>
  <c r="I456"/>
  <c r="I455"/>
  <c r="I454"/>
  <c r="I453"/>
  <c r="I452"/>
  <c r="I451"/>
  <c r="I450"/>
  <c r="I449"/>
  <c r="I448"/>
  <c r="I447"/>
  <c r="I446"/>
  <c r="I445"/>
  <c r="I444"/>
  <c r="I443"/>
  <c r="I442"/>
  <c r="I441"/>
  <c r="I440"/>
  <c r="I439"/>
  <c r="I438"/>
  <c r="I437"/>
  <c r="I436"/>
  <c r="I435"/>
  <c r="I434"/>
  <c r="I433"/>
  <c r="I432"/>
  <c r="I431"/>
  <c r="I430"/>
  <c r="I429"/>
  <c r="I428"/>
  <c r="I427"/>
  <c r="I426"/>
  <c r="I425"/>
  <c r="I424"/>
  <c r="I423"/>
  <c r="I422"/>
  <c r="I421"/>
  <c r="I420"/>
  <c r="I419"/>
  <c r="I418"/>
  <c r="I417"/>
  <c r="I416"/>
  <c r="I415"/>
  <c r="I414"/>
  <c r="I413"/>
  <c r="I412"/>
  <c r="I411"/>
  <c r="I410"/>
  <c r="I409"/>
  <c r="I408"/>
  <c r="I407"/>
  <c r="I406"/>
  <c r="I405"/>
  <c r="I404"/>
  <c r="I403"/>
  <c r="I402"/>
  <c r="I401"/>
  <c r="I400"/>
  <c r="I399"/>
  <c r="I398"/>
  <c r="I397"/>
  <c r="I396"/>
  <c r="I395"/>
  <c r="I394"/>
  <c r="I393"/>
  <c r="I392"/>
  <c r="I391"/>
  <c r="I390"/>
  <c r="I389"/>
  <c r="I388"/>
  <c r="I387"/>
  <c r="I386"/>
  <c r="I385"/>
  <c r="I384"/>
  <c r="I383"/>
  <c r="I382"/>
  <c r="I381"/>
  <c r="I380"/>
  <c r="I379"/>
  <c r="I378"/>
  <c r="I377"/>
  <c r="I376"/>
  <c r="I375"/>
  <c r="I374"/>
  <c r="I373"/>
  <c r="I372"/>
  <c r="I371"/>
  <c r="I370"/>
  <c r="I369"/>
  <c r="I368"/>
  <c r="I367"/>
  <c r="I366"/>
  <c r="I365"/>
  <c r="I364"/>
  <c r="I363"/>
  <c r="I362"/>
  <c r="I361"/>
  <c r="I360"/>
  <c r="I359"/>
  <c r="I358"/>
  <c r="I357"/>
  <c r="I356"/>
  <c r="I355"/>
  <c r="I354"/>
  <c r="I353"/>
  <c r="I352"/>
  <c r="I351"/>
  <c r="I350"/>
  <c r="I349"/>
  <c r="I348"/>
  <c r="I347"/>
  <c r="I346"/>
  <c r="I345"/>
  <c r="I344"/>
  <c r="I343"/>
  <c r="I342"/>
  <c r="I341"/>
  <c r="I340"/>
  <c r="I339"/>
  <c r="I338"/>
  <c r="I337"/>
  <c r="I336"/>
  <c r="I335"/>
  <c r="I334"/>
  <c r="I333"/>
  <c r="I332"/>
  <c r="I331"/>
  <c r="I330"/>
  <c r="I329"/>
  <c r="I328"/>
  <c r="I327"/>
  <c r="I326"/>
  <c r="I325"/>
  <c r="I324"/>
  <c r="I323"/>
  <c r="I322"/>
  <c r="I321"/>
  <c r="I320"/>
  <c r="I319"/>
  <c r="I318"/>
  <c r="I317"/>
  <c r="I316"/>
  <c r="I315"/>
  <c r="I314"/>
  <c r="I313"/>
  <c r="I312"/>
  <c r="I311"/>
  <c r="I310"/>
  <c r="I309"/>
  <c r="I308"/>
  <c r="J307"/>
  <c r="I307"/>
  <c r="J306"/>
  <c r="I306"/>
  <c r="J305"/>
  <c r="I305"/>
  <c r="I304"/>
  <c r="I303"/>
  <c r="I302"/>
  <c r="I301"/>
  <c r="I300"/>
  <c r="I299"/>
  <c r="I298"/>
  <c r="I297"/>
  <c r="I296"/>
  <c r="I295"/>
  <c r="I294"/>
  <c r="I293"/>
  <c r="I292"/>
  <c r="I291"/>
  <c r="I290"/>
  <c r="I289"/>
  <c r="I288"/>
  <c r="I287"/>
  <c r="I286"/>
  <c r="I285"/>
  <c r="I284"/>
  <c r="I283"/>
  <c r="I282"/>
  <c r="I281"/>
  <c r="I280"/>
  <c r="I279"/>
  <c r="I278"/>
  <c r="I277"/>
  <c r="I276"/>
  <c r="I275"/>
  <c r="I274"/>
  <c r="J273"/>
  <c r="I273"/>
  <c r="J272"/>
  <c r="I272"/>
  <c r="J271"/>
  <c r="I271"/>
  <c r="I270"/>
  <c r="I269"/>
  <c r="I268"/>
  <c r="I267"/>
  <c r="I266"/>
  <c r="I265"/>
  <c r="I264"/>
  <c r="I263"/>
  <c r="I262"/>
  <c r="I261"/>
  <c r="I260"/>
  <c r="I259"/>
  <c r="I258"/>
  <c r="I257"/>
  <c r="I256"/>
  <c r="I255"/>
  <c r="I254"/>
  <c r="I253"/>
  <c r="I252"/>
  <c r="I251"/>
  <c r="I250"/>
  <c r="I249"/>
  <c r="I248"/>
  <c r="I247"/>
  <c r="I246"/>
  <c r="I245"/>
  <c r="I244"/>
  <c r="I243"/>
  <c r="I242"/>
  <c r="I241"/>
  <c r="I240"/>
  <c r="I239"/>
  <c r="I238"/>
  <c r="I237"/>
  <c r="I236"/>
  <c r="I235"/>
  <c r="I234"/>
  <c r="I233"/>
  <c r="I232"/>
  <c r="I231"/>
  <c r="I230"/>
  <c r="I229"/>
  <c r="I228"/>
  <c r="I227"/>
  <c r="I226"/>
  <c r="I225"/>
  <c r="I224"/>
  <c r="I223"/>
  <c r="I222"/>
  <c r="I221"/>
  <c r="I220"/>
  <c r="I219"/>
  <c r="I218"/>
  <c r="I217"/>
  <c r="I216"/>
  <c r="I215"/>
  <c r="I214"/>
  <c r="I213"/>
  <c r="I212"/>
  <c r="I211"/>
  <c r="I210"/>
  <c r="I209"/>
  <c r="I208"/>
  <c r="I207"/>
  <c r="I206"/>
  <c r="I205"/>
  <c r="J204"/>
  <c r="I204"/>
  <c r="J203"/>
  <c r="I203"/>
  <c r="J202"/>
  <c r="I202"/>
  <c r="J201"/>
  <c r="I201"/>
  <c r="I200"/>
  <c r="I199"/>
  <c r="I198"/>
  <c r="I197"/>
  <c r="I196"/>
  <c r="I195"/>
  <c r="I194"/>
  <c r="I193"/>
  <c r="I192"/>
  <c r="I191"/>
  <c r="I190"/>
  <c r="I189"/>
  <c r="I188"/>
  <c r="I187"/>
  <c r="I186"/>
  <c r="I185"/>
  <c r="I184"/>
  <c r="I183"/>
  <c r="I182"/>
  <c r="I181"/>
  <c r="I180"/>
  <c r="I179"/>
  <c r="I178"/>
  <c r="I177"/>
  <c r="I176"/>
  <c r="I175"/>
  <c r="I174"/>
  <c r="I173"/>
  <c r="I172"/>
  <c r="I171"/>
  <c r="I170"/>
  <c r="I169"/>
  <c r="I168"/>
  <c r="I167"/>
  <c r="I166"/>
  <c r="I165"/>
  <c r="I164"/>
  <c r="I163"/>
  <c r="I162"/>
  <c r="I161"/>
  <c r="I160"/>
  <c r="I159"/>
  <c r="I158"/>
  <c r="I157"/>
  <c r="I156"/>
  <c r="I155"/>
  <c r="I154"/>
  <c r="I153"/>
  <c r="I152"/>
  <c r="I151"/>
  <c r="I150"/>
  <c r="I149"/>
  <c r="I148"/>
  <c r="I147"/>
  <c r="I146"/>
  <c r="I145"/>
  <c r="I144"/>
  <c r="I143"/>
  <c r="I142"/>
  <c r="I141"/>
  <c r="I140"/>
  <c r="I139"/>
  <c r="I138"/>
  <c r="I137"/>
  <c r="I136"/>
  <c r="I135"/>
  <c r="I134"/>
  <c r="I133"/>
  <c r="I132"/>
  <c r="I131"/>
  <c r="I130"/>
  <c r="I129"/>
  <c r="I128"/>
  <c r="I127"/>
  <c r="I126"/>
  <c r="I125"/>
  <c r="I124"/>
  <c r="I123"/>
  <c r="I122"/>
  <c r="I121"/>
  <c r="I120"/>
  <c r="I119"/>
  <c r="I118"/>
  <c r="I117"/>
  <c r="I116"/>
  <c r="I115"/>
  <c r="I114"/>
  <c r="I113"/>
  <c r="I112"/>
  <c r="I111"/>
  <c r="I110"/>
  <c r="I109"/>
  <c r="I108"/>
  <c r="I107"/>
  <c r="I106"/>
  <c r="I105"/>
  <c r="I104"/>
  <c r="I103"/>
  <c r="I102"/>
  <c r="I101"/>
  <c r="I100"/>
  <c r="I99"/>
  <c r="I98"/>
  <c r="I97"/>
  <c r="I96"/>
  <c r="I95"/>
  <c r="I94"/>
  <c r="I93"/>
  <c r="I92"/>
  <c r="I91"/>
  <c r="I90"/>
  <c r="I89"/>
  <c r="I88"/>
  <c r="I87"/>
  <c r="I86"/>
  <c r="I85"/>
  <c r="I84"/>
  <c r="I83"/>
  <c r="I82"/>
  <c r="I81"/>
  <c r="I80"/>
  <c r="I79"/>
  <c r="I78"/>
  <c r="I77"/>
  <c r="I76"/>
  <c r="I75"/>
  <c r="I74"/>
  <c r="I73"/>
  <c r="I72"/>
  <c r="I71"/>
  <c r="I70"/>
  <c r="I69"/>
  <c r="I68"/>
  <c r="I67"/>
  <c r="I66"/>
  <c r="I65"/>
  <c r="I64"/>
  <c r="I63"/>
  <c r="I62"/>
  <c r="I61"/>
  <c r="I60"/>
  <c r="I59"/>
  <c r="I58"/>
  <c r="I57"/>
  <c r="I56"/>
  <c r="I55"/>
  <c r="I54"/>
  <c r="I53"/>
  <c r="I52"/>
  <c r="I51"/>
  <c r="I50"/>
  <c r="I49"/>
  <c r="I48"/>
  <c r="I47"/>
  <c r="I46"/>
  <c r="I45"/>
  <c r="I44"/>
  <c r="I43"/>
  <c r="I42"/>
  <c r="I41"/>
  <c r="I40"/>
  <c r="I39"/>
  <c r="I38"/>
  <c r="I37"/>
  <c r="I36"/>
  <c r="I35"/>
  <c r="I34"/>
  <c r="I33"/>
  <c r="I32"/>
  <c r="I31"/>
  <c r="I30"/>
  <c r="I29"/>
  <c r="I28"/>
  <c r="I27"/>
  <c r="I26"/>
  <c r="I25"/>
  <c r="I24"/>
  <c r="I23"/>
  <c r="I22"/>
  <c r="I21"/>
  <c r="I20"/>
  <c r="I19"/>
  <c r="I18"/>
  <c r="I17"/>
  <c r="I16"/>
  <c r="I15"/>
  <c r="I14"/>
  <c r="I13"/>
  <c r="I12"/>
  <c r="I11"/>
  <c r="I10"/>
  <c r="I9"/>
  <c r="I8"/>
  <c r="I7"/>
  <c r="I6"/>
  <c r="I5"/>
  <c r="I4"/>
  <c r="T118" i="1"/>
  <c r="J118"/>
  <c r="T116"/>
  <c r="J116"/>
  <c r="T114"/>
  <c r="J114"/>
  <c r="T112"/>
  <c r="J112"/>
  <c r="T110"/>
  <c r="J110"/>
  <c r="T108"/>
  <c r="J108"/>
  <c r="T106"/>
  <c r="J106"/>
  <c r="T104"/>
  <c r="J104"/>
  <c r="T102"/>
  <c r="J102"/>
  <c r="T100"/>
  <c r="J100"/>
  <c r="T98"/>
  <c r="J98"/>
  <c r="T96"/>
  <c r="J96"/>
  <c r="T94"/>
  <c r="J94"/>
  <c r="T92"/>
  <c r="J92"/>
  <c r="T90"/>
  <c r="J90"/>
  <c r="T88"/>
  <c r="J88"/>
  <c r="T86"/>
  <c r="J86"/>
  <c r="T84"/>
  <c r="J84"/>
  <c r="T82"/>
  <c r="J82"/>
  <c r="T80"/>
  <c r="J80"/>
  <c r="I74"/>
  <c r="H74"/>
  <c r="E46"/>
  <c r="B43"/>
  <c r="T34"/>
  <c r="N34"/>
  <c r="T32"/>
  <c r="L32"/>
  <c r="T30"/>
  <c r="O30"/>
  <c r="T28"/>
  <c r="T22"/>
  <c r="T20"/>
  <c r="T16"/>
  <c r="T14"/>
  <c r="G14"/>
  <c r="T12"/>
  <c r="G12"/>
</calcChain>
</file>

<file path=xl/sharedStrings.xml><?xml version="1.0" encoding="utf-8"?>
<sst xmlns="http://schemas.openxmlformats.org/spreadsheetml/2006/main" count="3065" uniqueCount="1846">
  <si>
    <t>Ficha Técnica para recolha de elementos destinados ao enquadramento das operações</t>
  </si>
  <si>
    <t>GARANTIR +</t>
  </si>
  <si>
    <t>O preenchimento do presente formulário é da exclusiva responsabilidade da empresa.</t>
  </si>
  <si>
    <t>v. 1.2020</t>
  </si>
  <si>
    <t>Identificação do apoio Junto da Segurança Social</t>
  </si>
  <si>
    <t>Mês de referência - Data de inicio</t>
  </si>
  <si>
    <t xml:space="preserve">Montante horas não trabalhadas </t>
  </si>
  <si>
    <t>Mês de referência - Data de fim</t>
  </si>
  <si>
    <t>Montante recebido pelo ISSM</t>
  </si>
  <si>
    <t>Valor da candidatura ao Garantir+</t>
  </si>
  <si>
    <t>Declarações de compromisso</t>
  </si>
  <si>
    <t>Sim</t>
  </si>
  <si>
    <t>Dados da Empresa Beneficiária</t>
  </si>
  <si>
    <t>N.º Identificação Fiscal</t>
  </si>
  <si>
    <t>Nome ou designação social</t>
  </si>
  <si>
    <t>Morada (Sede Social)</t>
  </si>
  <si>
    <t>C.Postal</t>
  </si>
  <si>
    <t>Localidade</t>
  </si>
  <si>
    <t>Concelho</t>
  </si>
  <si>
    <t/>
  </si>
  <si>
    <t>E-mail de contacto</t>
  </si>
  <si>
    <t>Telefone</t>
  </si>
  <si>
    <t>CAE  principal da Empresa</t>
  </si>
  <si>
    <t>Designação da CAE</t>
  </si>
  <si>
    <t xml:space="preserve">(Dec.Lei 381/2007) </t>
  </si>
  <si>
    <t>CAE secundária da Empresa</t>
  </si>
  <si>
    <t>Pequena</t>
  </si>
  <si>
    <t>N.º trabalhadores:</t>
  </si>
  <si>
    <t>IBAN</t>
  </si>
  <si>
    <t>PT50</t>
  </si>
  <si>
    <t>Anexos a Enviar</t>
  </si>
  <si>
    <t>Declaração do contabilista Certificado da Empresa relativo ao apoio extraordinário à retoma progressiva “Modelo RC3058-DGSS”</t>
  </si>
  <si>
    <t>Documento de compensação retributiva em retoma progressiva emitido pela Segurança Social Direta “Modelo GD31/2009-DGSS”</t>
  </si>
  <si>
    <t>Declaração única/autonoma</t>
  </si>
  <si>
    <t>IES 2019</t>
  </si>
  <si>
    <t>Decaração que a empresa não tem salários em atraso</t>
  </si>
  <si>
    <t>Caracterização da Empresa para efeitos de registo dos Auxilios de Minimis</t>
  </si>
  <si>
    <t>Caracterização da Empresa</t>
  </si>
  <si>
    <t>Empresa Autónoma</t>
  </si>
  <si>
    <t>Identificação das Empresas Associadas</t>
  </si>
  <si>
    <t>NIF</t>
  </si>
  <si>
    <t>Designação Social</t>
  </si>
  <si>
    <t>(1)</t>
  </si>
  <si>
    <t>(21)</t>
  </si>
  <si>
    <t>(2)</t>
  </si>
  <si>
    <t>(22)</t>
  </si>
  <si>
    <t>(3)</t>
  </si>
  <si>
    <t>(23)</t>
  </si>
  <si>
    <t>(4)</t>
  </si>
  <si>
    <t>(24)</t>
  </si>
  <si>
    <t>(5)</t>
  </si>
  <si>
    <t>(25)</t>
  </si>
  <si>
    <t>(6)</t>
  </si>
  <si>
    <t>(26)</t>
  </si>
  <si>
    <t>(7)</t>
  </si>
  <si>
    <t>(27)</t>
  </si>
  <si>
    <t>(8)</t>
  </si>
  <si>
    <t>(28)</t>
  </si>
  <si>
    <t>(9)</t>
  </si>
  <si>
    <t>(29)</t>
  </si>
  <si>
    <t>(10)</t>
  </si>
  <si>
    <t>(30)</t>
  </si>
  <si>
    <t>(11)</t>
  </si>
  <si>
    <t>(31)</t>
  </si>
  <si>
    <t>(12)</t>
  </si>
  <si>
    <t>(32)</t>
  </si>
  <si>
    <t>(13)</t>
  </si>
  <si>
    <t>(33)</t>
  </si>
  <si>
    <t>(14)</t>
  </si>
  <si>
    <t>(34)</t>
  </si>
  <si>
    <t>(15)</t>
  </si>
  <si>
    <t>(35)</t>
  </si>
  <si>
    <t>(16)</t>
  </si>
  <si>
    <t>(36)</t>
  </si>
  <si>
    <t>(17)</t>
  </si>
  <si>
    <t>(37)</t>
  </si>
  <si>
    <t>(18)</t>
  </si>
  <si>
    <t>(38)</t>
  </si>
  <si>
    <t>(19)</t>
  </si>
  <si>
    <t>(39)</t>
  </si>
  <si>
    <t>(20)</t>
  </si>
  <si>
    <t>(40)</t>
  </si>
  <si>
    <t>Tabela CAE's</t>
  </si>
  <si>
    <t>Tabela Concelhos</t>
  </si>
  <si>
    <t>Forma jurídica</t>
  </si>
  <si>
    <t>Micro</t>
  </si>
  <si>
    <t>Indústria</t>
  </si>
  <si>
    <t>CAE</t>
  </si>
  <si>
    <t>Designação</t>
  </si>
  <si>
    <t>Lista_enquadramento</t>
  </si>
  <si>
    <t>Sector</t>
  </si>
  <si>
    <t>Avisos</t>
  </si>
  <si>
    <t>ID</t>
  </si>
  <si>
    <t>Código</t>
  </si>
  <si>
    <t>Design</t>
  </si>
  <si>
    <t>Nute</t>
  </si>
  <si>
    <t>Distrito</t>
  </si>
  <si>
    <t>Cooperativa</t>
  </si>
  <si>
    <t>Energia</t>
  </si>
  <si>
    <t>02200</t>
  </si>
  <si>
    <t>Empresa Individual-empresário nome individual</t>
  </si>
  <si>
    <t>Não</t>
  </si>
  <si>
    <t>Média</t>
  </si>
  <si>
    <t>Construção</t>
  </si>
  <si>
    <t>08111</t>
  </si>
  <si>
    <t>02400</t>
  </si>
  <si>
    <t>01111</t>
  </si>
  <si>
    <t>Cerealicultura (excepto arroz)</t>
  </si>
  <si>
    <t>Agricultura</t>
  </si>
  <si>
    <t>3001</t>
  </si>
  <si>
    <t>Calheta</t>
  </si>
  <si>
    <t>Madeira</t>
  </si>
  <si>
    <t>Sociedade anónima</t>
  </si>
  <si>
    <t>Grande</t>
  </si>
  <si>
    <t>Comércio</t>
  </si>
  <si>
    <t>08112</t>
  </si>
  <si>
    <t>10110</t>
  </si>
  <si>
    <t>01112</t>
  </si>
  <si>
    <t>Cultura de leguminosas secas e sementes oleaginosas</t>
  </si>
  <si>
    <t>3002</t>
  </si>
  <si>
    <t>Câmara de Lobos</t>
  </si>
  <si>
    <t>Sociedade civil sob forma comercial</t>
  </si>
  <si>
    <t>Transportes e logística</t>
  </si>
  <si>
    <t>08113</t>
  </si>
  <si>
    <t>10120</t>
  </si>
  <si>
    <t>01120</t>
  </si>
  <si>
    <t>Cultura de arroz</t>
  </si>
  <si>
    <t>3003</t>
  </si>
  <si>
    <t>Funchal</t>
  </si>
  <si>
    <t>Sociedade em comandita</t>
  </si>
  <si>
    <t>Turismo</t>
  </si>
  <si>
    <t>08114</t>
  </si>
  <si>
    <t>10130</t>
  </si>
  <si>
    <t>01130</t>
  </si>
  <si>
    <t>Culturas de produtos hortícolas, raízes e tubérculos</t>
  </si>
  <si>
    <t>3004</t>
  </si>
  <si>
    <t>Machico</t>
  </si>
  <si>
    <t>Sociedade em nome colectivo</t>
  </si>
  <si>
    <t>Serviços</t>
  </si>
  <si>
    <t>08115</t>
  </si>
  <si>
    <t>10310</t>
  </si>
  <si>
    <t>01140</t>
  </si>
  <si>
    <t>Cultura de cana-de-açúcar</t>
  </si>
  <si>
    <t>3005</t>
  </si>
  <si>
    <t>Ponta do Sol</t>
  </si>
  <si>
    <t>Sociedade por quotas</t>
  </si>
  <si>
    <t>08121</t>
  </si>
  <si>
    <t>10320</t>
  </si>
  <si>
    <t>01150</t>
  </si>
  <si>
    <t>Cultura de tabaco</t>
  </si>
  <si>
    <t>3006</t>
  </si>
  <si>
    <t>Porto Moniz</t>
  </si>
  <si>
    <t>Extractiva</t>
  </si>
  <si>
    <t>08122</t>
  </si>
  <si>
    <t>10391</t>
  </si>
  <si>
    <t>01160</t>
  </si>
  <si>
    <t>Cultura de plantas têxteis</t>
  </si>
  <si>
    <t>3007</t>
  </si>
  <si>
    <t>Porto Santo</t>
  </si>
  <si>
    <t>Ambiente</t>
  </si>
  <si>
    <t>08910</t>
  </si>
  <si>
    <t>10392</t>
  </si>
  <si>
    <t>01191</t>
  </si>
  <si>
    <t>Cultura de flores e de plantas ornamentais</t>
  </si>
  <si>
    <t>3008</t>
  </si>
  <si>
    <t>Ribeira Brava</t>
  </si>
  <si>
    <t>08920</t>
  </si>
  <si>
    <t>10393</t>
  </si>
  <si>
    <t>01192</t>
  </si>
  <si>
    <t>Outras culturas temporárias, n.e.</t>
  </si>
  <si>
    <t>3009</t>
  </si>
  <si>
    <t>Santa Cruz</t>
  </si>
  <si>
    <t>08931</t>
  </si>
  <si>
    <t>10394</t>
  </si>
  <si>
    <t>01210</t>
  </si>
  <si>
    <t>Viticultura</t>
  </si>
  <si>
    <t>3010</t>
  </si>
  <si>
    <t>Santana</t>
  </si>
  <si>
    <t>08932</t>
  </si>
  <si>
    <t>10395</t>
  </si>
  <si>
    <t>01220</t>
  </si>
  <si>
    <t>Cultura de frutos tropicais e subtropicais</t>
  </si>
  <si>
    <t>3011</t>
  </si>
  <si>
    <t>São Vicente</t>
  </si>
  <si>
    <t>08991</t>
  </si>
  <si>
    <t>10411</t>
  </si>
  <si>
    <t>01230</t>
  </si>
  <si>
    <t>Cultura de citrinos</t>
  </si>
  <si>
    <t>08992</t>
  </si>
  <si>
    <t>10412</t>
  </si>
  <si>
    <t>01240</t>
  </si>
  <si>
    <t>Cultura de pomóideas e prunóideas</t>
  </si>
  <si>
    <t>10413</t>
  </si>
  <si>
    <t>01251</t>
  </si>
  <si>
    <t>Cultura de frutos de casca rija</t>
  </si>
  <si>
    <t>10510</t>
  </si>
  <si>
    <t>01252</t>
  </si>
  <si>
    <t>Cultura de outros frutos em árvores e arbustos</t>
  </si>
  <si>
    <t>10611</t>
  </si>
  <si>
    <t>01261</t>
  </si>
  <si>
    <t>Olivicultura</t>
  </si>
  <si>
    <t>10612</t>
  </si>
  <si>
    <t>01262</t>
  </si>
  <si>
    <t>Cultura de outros frutos oleaginosos</t>
  </si>
  <si>
    <t>10613</t>
  </si>
  <si>
    <t>01270</t>
  </si>
  <si>
    <t>Cultura de plantas destinadas à preparação de bebidas</t>
  </si>
  <si>
    <t>10620</t>
  </si>
  <si>
    <t>01280</t>
  </si>
  <si>
    <t>Cultura de especiarias, plantas aromáticas, medicinais e farmacêuticas</t>
  </si>
  <si>
    <t>10730</t>
  </si>
  <si>
    <t>01290</t>
  </si>
  <si>
    <t>Outras culturas permanentes</t>
  </si>
  <si>
    <t>10810</t>
  </si>
  <si>
    <t>01300</t>
  </si>
  <si>
    <t>Cultura de materiais de propagação vegetativa</t>
  </si>
  <si>
    <t>10822</t>
  </si>
  <si>
    <t>01410</t>
  </si>
  <si>
    <t>Criação de bovinos para produção de leite</t>
  </si>
  <si>
    <t>10821</t>
  </si>
  <si>
    <t>01420</t>
  </si>
  <si>
    <t>Criação de outros bovinos (excepto para produção de leite) e búfalos</t>
  </si>
  <si>
    <t>10830</t>
  </si>
  <si>
    <t>01430</t>
  </si>
  <si>
    <t>Criação de equinos, asininos e muares</t>
  </si>
  <si>
    <t>10840</t>
  </si>
  <si>
    <t>01440</t>
  </si>
  <si>
    <t>Criação de camelos e camelídeos</t>
  </si>
  <si>
    <t>10893</t>
  </si>
  <si>
    <t>01450</t>
  </si>
  <si>
    <t>Criação de ovinos e caprinos</t>
  </si>
  <si>
    <t>10911</t>
  </si>
  <si>
    <t>01460</t>
  </si>
  <si>
    <t>Suinicultura</t>
  </si>
  <si>
    <t>10912</t>
  </si>
  <si>
    <t>01470</t>
  </si>
  <si>
    <t>Avicultura</t>
  </si>
  <si>
    <t>10920</t>
  </si>
  <si>
    <t>01491</t>
  </si>
  <si>
    <t>Apicultura</t>
  </si>
  <si>
    <t>11021</t>
  </si>
  <si>
    <t>01492</t>
  </si>
  <si>
    <t>Cunicultura</t>
  </si>
  <si>
    <t>11022</t>
  </si>
  <si>
    <t>01493</t>
  </si>
  <si>
    <t>Criação de animais de companhia</t>
  </si>
  <si>
    <t>11030</t>
  </si>
  <si>
    <t>01494</t>
  </si>
  <si>
    <t>Outra produção animal, n.e.</t>
  </si>
  <si>
    <t>11040</t>
  </si>
  <si>
    <t>01500</t>
  </si>
  <si>
    <t>Agricultura e produção animal combinadas</t>
  </si>
  <si>
    <t>11060</t>
  </si>
  <si>
    <t>01610</t>
  </si>
  <si>
    <t>Actividades dos serviços relacionados com a agricultura</t>
  </si>
  <si>
    <t>13105</t>
  </si>
  <si>
    <t>01620</t>
  </si>
  <si>
    <t>Actividades dos serviços relacionados com a produção animal, excepto serviços de veterinária</t>
  </si>
  <si>
    <t>16101</t>
  </si>
  <si>
    <t>01630</t>
  </si>
  <si>
    <t xml:space="preserve">Preparação de produtos agrícolas para venda </t>
  </si>
  <si>
    <t>16102</t>
  </si>
  <si>
    <t>01640</t>
  </si>
  <si>
    <t>Preparação e tratamento de sementes para propagação</t>
  </si>
  <si>
    <t>16293</t>
  </si>
  <si>
    <t>01701</t>
  </si>
  <si>
    <t>Caça e repovoamento cinegético</t>
  </si>
  <si>
    <t>16294</t>
  </si>
  <si>
    <t>01702</t>
  </si>
  <si>
    <t>Actividades dos serviços relacionados com a caça e repovoamento cinegético</t>
  </si>
  <si>
    <t>16295</t>
  </si>
  <si>
    <t>02100</t>
  </si>
  <si>
    <t>Silvicultura e outras actividades florestais</t>
  </si>
  <si>
    <t>20141</t>
  </si>
  <si>
    <t>Exploração florestal</t>
  </si>
  <si>
    <t>Floresta</t>
  </si>
  <si>
    <t>46211</t>
  </si>
  <si>
    <t>02300</t>
  </si>
  <si>
    <t>Extracção de cortiça, resina e apanha de outros produtos florestais, excepto madeira</t>
  </si>
  <si>
    <t>46212</t>
  </si>
  <si>
    <t>Actividades dos serviços relacionados com a silvicultura e exploração florestal</t>
  </si>
  <si>
    <t>46213</t>
  </si>
  <si>
    <t>03111</t>
  </si>
  <si>
    <t xml:space="preserve">Pesca marítima </t>
  </si>
  <si>
    <t>46214</t>
  </si>
  <si>
    <t>03112</t>
  </si>
  <si>
    <t>Apanha de algas e de outros produtos do mar</t>
  </si>
  <si>
    <t>46220</t>
  </si>
  <si>
    <t>03121</t>
  </si>
  <si>
    <t>Pesca em águas interiores</t>
  </si>
  <si>
    <t>46230</t>
  </si>
  <si>
    <t>03122</t>
  </si>
  <si>
    <t>Apanha de produtos de águas interiores</t>
  </si>
  <si>
    <t>46311</t>
  </si>
  <si>
    <t>03210</t>
  </si>
  <si>
    <t>Aquicultura em águas salgadas e salobras</t>
  </si>
  <si>
    <t>46312</t>
  </si>
  <si>
    <t>03220</t>
  </si>
  <si>
    <t>Aquicultura em águas doces</t>
  </si>
  <si>
    <t>46320</t>
  </si>
  <si>
    <t>05100</t>
  </si>
  <si>
    <t>Extracção de hulha (inclui antracite)</t>
  </si>
  <si>
    <t>46331</t>
  </si>
  <si>
    <t>05200</t>
  </si>
  <si>
    <t>Extracção de lenhite</t>
  </si>
  <si>
    <t>46332</t>
  </si>
  <si>
    <t>06100</t>
  </si>
  <si>
    <t>Extracção de petróleo bruto</t>
  </si>
  <si>
    <t>46341</t>
  </si>
  <si>
    <t>06200</t>
  </si>
  <si>
    <t>Extracção de gás natural</t>
  </si>
  <si>
    <t>46342</t>
  </si>
  <si>
    <t>07100</t>
  </si>
  <si>
    <t>Extracção e preparação de minérios de ferro</t>
  </si>
  <si>
    <t>46361</t>
  </si>
  <si>
    <t>07210</t>
  </si>
  <si>
    <t>Extracção e preparação de minérios de urânio e de tório</t>
  </si>
  <si>
    <t>46362</t>
  </si>
  <si>
    <t>07290</t>
  </si>
  <si>
    <t>Extracção e preparação de outros minérios metálicos não ferrosos</t>
  </si>
  <si>
    <t>46382</t>
  </si>
  <si>
    <t>Extracção de mármore e outras rochas carbonatadas</t>
  </si>
  <si>
    <t>46731</t>
  </si>
  <si>
    <t>Extracção de granito ornamental e rochas similares</t>
  </si>
  <si>
    <t>70220</t>
  </si>
  <si>
    <t>Extracção de calcário e cré</t>
  </si>
  <si>
    <t>74900</t>
  </si>
  <si>
    <t xml:space="preserve">Extracção de gesso </t>
  </si>
  <si>
    <t>81300</t>
  </si>
  <si>
    <t>Extracção de ardósia</t>
  </si>
  <si>
    <t>Extracção de saibro, areia e pedra britada</t>
  </si>
  <si>
    <t>Extracção de argilas e caulino</t>
  </si>
  <si>
    <t>Extracção de minerais para a indústria química e para a fabricação de adubos</t>
  </si>
  <si>
    <t>Extracção da turfa</t>
  </si>
  <si>
    <t>Extracção de sal marinho</t>
  </si>
  <si>
    <t>Extracção de sal gema</t>
  </si>
  <si>
    <t>Extracção de feldspato</t>
  </si>
  <si>
    <t>Extracção de outros minerais não metálicos, n.e.</t>
  </si>
  <si>
    <t>09100</t>
  </si>
  <si>
    <t>Actividades dos serviços relacionados com a extracção de petróleo e gás, excepto a prospecção</t>
  </si>
  <si>
    <t>09900</t>
  </si>
  <si>
    <t>Outras actividades dos serviços relacionados com as indústrias extractivas</t>
  </si>
  <si>
    <t>Abate de gado (produção de carne)</t>
  </si>
  <si>
    <t>Abate de aves (produção de carne)</t>
  </si>
  <si>
    <t>Fabricação de produtos à base de carne</t>
  </si>
  <si>
    <t>10201</t>
  </si>
  <si>
    <t>Preparação de produtos da pesca e da aquicultura</t>
  </si>
  <si>
    <t>10202</t>
  </si>
  <si>
    <t>Congelação de produtos da pesca e da aquicultura</t>
  </si>
  <si>
    <t>10203</t>
  </si>
  <si>
    <t>Conservação de produtos da pesca e da aquicultura em azeite e outros óleos vegetais e outros molhos</t>
  </si>
  <si>
    <t>10204</t>
  </si>
  <si>
    <t>Salga, secagem e outras actividades de transformação de produtos da pesca e aquicultura</t>
  </si>
  <si>
    <t>Preparação e conservação de batatas</t>
  </si>
  <si>
    <t>Fabricação de sumos de frutos e de produtos hortícolas</t>
  </si>
  <si>
    <t>Congelação de frutos e de produtos hortícolas</t>
  </si>
  <si>
    <t>Secagem e desidratação de frutos e de produtos hortícolas</t>
  </si>
  <si>
    <t>Fabricação de doces, compotas, geleias e marmelada</t>
  </si>
  <si>
    <t>Descasque e transformação de frutos de casca rija comestíveis</t>
  </si>
  <si>
    <t>Preparação e conservação de frutos e de produtos hortícolas por outros processos</t>
  </si>
  <si>
    <t xml:space="preserve">Produção de óleos e gorduras animais brutos </t>
  </si>
  <si>
    <t>Produção de azeite</t>
  </si>
  <si>
    <t xml:space="preserve">Produção de óleos vegetais brutos (excepto azeite) </t>
  </si>
  <si>
    <t>10414</t>
  </si>
  <si>
    <t>Refinação de azeite, óleos e gorduras</t>
  </si>
  <si>
    <t>10420</t>
  </si>
  <si>
    <t>Fabricação de margarinas e de gorduras alimentares similares</t>
  </si>
  <si>
    <t>Indústrias do leite e derivados</t>
  </si>
  <si>
    <t>10520</t>
  </si>
  <si>
    <t>Fabricação de gelados e sorvetes</t>
  </si>
  <si>
    <t>Moagem de cereais</t>
  </si>
  <si>
    <t>Descasque, branqueamento e outros tratamentos do arroz</t>
  </si>
  <si>
    <t>Transformação de cereais e leguminosas, n.e.</t>
  </si>
  <si>
    <t>Fabricação de amidos, féculas e produtos afins</t>
  </si>
  <si>
    <t>10711</t>
  </si>
  <si>
    <t xml:space="preserve">Panificação </t>
  </si>
  <si>
    <t>10712</t>
  </si>
  <si>
    <t>Pastelaria</t>
  </si>
  <si>
    <t>10720</t>
  </si>
  <si>
    <t>Fabricação de bolachas, biscoitos, tostas e pastelaria de conservação</t>
  </si>
  <si>
    <t>Fabricação de massas alimentícias, cuscuz e similares</t>
  </si>
  <si>
    <t>Indústria do açúcar</t>
  </si>
  <si>
    <t xml:space="preserve">Fabricação de cacau e de chocolate </t>
  </si>
  <si>
    <t>Fabricação de produtos de confeitaria</t>
  </si>
  <si>
    <t>Indústria do café e do chá</t>
  </si>
  <si>
    <t>Fabricação de condimentos e temperos</t>
  </si>
  <si>
    <t>10850</t>
  </si>
  <si>
    <t>Fabricação de refeições e pratos pré-cozinhados</t>
  </si>
  <si>
    <t>10860</t>
  </si>
  <si>
    <t>Fabricação de alimentos homogeneizados e dietéticos</t>
  </si>
  <si>
    <t>10891</t>
  </si>
  <si>
    <t>Fabricação de fermentos, leveduras e adjuvantes para panificação e pastelaria</t>
  </si>
  <si>
    <t>10892</t>
  </si>
  <si>
    <t>Fabricação de caldos, sopas e sobremesas</t>
  </si>
  <si>
    <t>Fabricação de outros produtos alimentares diversos, n.e.</t>
  </si>
  <si>
    <t>Fabricação de pré-misturas</t>
  </si>
  <si>
    <t>Fabricação de alimentos para animais de criação (excepto para aquicultura)</t>
  </si>
  <si>
    <t>10913</t>
  </si>
  <si>
    <t>Fabricação de alimentos para aquicultura</t>
  </si>
  <si>
    <t>Fabricação de alimentos para animais de companhia</t>
  </si>
  <si>
    <t>11011</t>
  </si>
  <si>
    <t>Fabricação de aguardentes preparadas</t>
  </si>
  <si>
    <t>11012</t>
  </si>
  <si>
    <t>Fabricação de aguardentes não preparadas</t>
  </si>
  <si>
    <t>11013</t>
  </si>
  <si>
    <t>Produção de licores e de outras bebidas destiladas</t>
  </si>
  <si>
    <t xml:space="preserve">Produção de vinhos comuns e licorosos </t>
  </si>
  <si>
    <t>Produção de vinhos espumantes e espumosos</t>
  </si>
  <si>
    <t>Fabricação de cidra e outras bebidas fermentadas de frutos</t>
  </si>
  <si>
    <t>Fabricação de vermutes e de outras bebidas fermentadas não destiladas</t>
  </si>
  <si>
    <t>11050</t>
  </si>
  <si>
    <t>Fabricação de cerveja</t>
  </si>
  <si>
    <t>Fabricação de malte</t>
  </si>
  <si>
    <t>11071</t>
  </si>
  <si>
    <t>Engarrafamento de águas minerais naturais e de nascente</t>
  </si>
  <si>
    <t>11072</t>
  </si>
  <si>
    <t>Fabricação de refrigerantes e de outras bebidas não alcoólicas, n.e.</t>
  </si>
  <si>
    <t>12000</t>
  </si>
  <si>
    <t>Preparação de tabaco</t>
  </si>
  <si>
    <t>13101</t>
  </si>
  <si>
    <t>Preparação e fiação de fibras do tipo algodão</t>
  </si>
  <si>
    <t>13102</t>
  </si>
  <si>
    <t>Preparação e fiação de fibras do tipo lã</t>
  </si>
  <si>
    <t>13103</t>
  </si>
  <si>
    <t>Preparação e fiação da seda e preparação e texturização de filamentos sintéticos e artificiais</t>
  </si>
  <si>
    <t>13104</t>
  </si>
  <si>
    <t>Fabricação de linhas de costura</t>
  </si>
  <si>
    <t>Preparação e fiação de linho e de outras fibras têxteis</t>
  </si>
  <si>
    <t>13201</t>
  </si>
  <si>
    <t>Tecelagem de fio do tipo algodão</t>
  </si>
  <si>
    <t>13202</t>
  </si>
  <si>
    <t>Tecelagem de fio do tipo lã</t>
  </si>
  <si>
    <t>13203</t>
  </si>
  <si>
    <t>Tecelagem de fio do tipo seda e de outros têxteis</t>
  </si>
  <si>
    <t>13301</t>
  </si>
  <si>
    <t>Branqueamento e tingimento</t>
  </si>
  <si>
    <t>13302</t>
  </si>
  <si>
    <t xml:space="preserve">Estampagem </t>
  </si>
  <si>
    <t>13303</t>
  </si>
  <si>
    <t>Acabamento de fios,  tecidos e artigos têxteis, n.e.</t>
  </si>
  <si>
    <t>13910</t>
  </si>
  <si>
    <t>Fabricação de tecidos de malha</t>
  </si>
  <si>
    <t>13920</t>
  </si>
  <si>
    <t>Fabricação de artigos têxteis confeccionados, excepto vestuário</t>
  </si>
  <si>
    <t>13930</t>
  </si>
  <si>
    <t>Fabricação de tapetes e carpetes</t>
  </si>
  <si>
    <t>13941</t>
  </si>
  <si>
    <t xml:space="preserve">Fabricação de cordoaria </t>
  </si>
  <si>
    <t>13942</t>
  </si>
  <si>
    <t xml:space="preserve">Fabricação de redes </t>
  </si>
  <si>
    <t>13950</t>
  </si>
  <si>
    <t>Fabricação de não tecidos e respectivos artigos, excepto vestuário</t>
  </si>
  <si>
    <t>13961</t>
  </si>
  <si>
    <t>Fabricação de passamanarias e sirgarias</t>
  </si>
  <si>
    <t>13962</t>
  </si>
  <si>
    <t>Fabricação de têxteis para uso técnico e industrial, n.e.</t>
  </si>
  <si>
    <t>13991</t>
  </si>
  <si>
    <t xml:space="preserve">Fabricação de bordados </t>
  </si>
  <si>
    <t>13992</t>
  </si>
  <si>
    <t>Fabricação de rendas</t>
  </si>
  <si>
    <t>13993</t>
  </si>
  <si>
    <t>Fabricação de outros  têxteis diversos, n.e.</t>
  </si>
  <si>
    <t>14110</t>
  </si>
  <si>
    <t>Confecção de vestuário em couro</t>
  </si>
  <si>
    <t>14120</t>
  </si>
  <si>
    <t>Confecção de vestuário de trabalho</t>
  </si>
  <si>
    <t>14131</t>
  </si>
  <si>
    <t>Confecção de outro vestuário exterior em série</t>
  </si>
  <si>
    <t>14132</t>
  </si>
  <si>
    <t>Confecção de outro vestuário exterior por medida</t>
  </si>
  <si>
    <t>14133</t>
  </si>
  <si>
    <t>Actividades de acabamento de artigos de vestuário</t>
  </si>
  <si>
    <t>14140</t>
  </si>
  <si>
    <t>Confecção de vestuário interior</t>
  </si>
  <si>
    <t>14190</t>
  </si>
  <si>
    <t>Confecção de outros artigos e acessórios de vestuário</t>
  </si>
  <si>
    <t>14200</t>
  </si>
  <si>
    <t>Fabricação de artigos de peles com pêlo</t>
  </si>
  <si>
    <t>14310</t>
  </si>
  <si>
    <t>Fabricação de meias e similares de malha</t>
  </si>
  <si>
    <t>14390</t>
  </si>
  <si>
    <t>Fabricação de outro vestuário de malha</t>
  </si>
  <si>
    <t>15111</t>
  </si>
  <si>
    <t>Curtimenta e acabamento de peles sem pêlo</t>
  </si>
  <si>
    <t>15112</t>
  </si>
  <si>
    <t>Fabricação de couro reconstituído</t>
  </si>
  <si>
    <t>15113</t>
  </si>
  <si>
    <t>Curtimenta e acabamento de peles com pêlo</t>
  </si>
  <si>
    <t>15120</t>
  </si>
  <si>
    <t>Fabricação de artigos de viagem e de uso pessoal, de marroquinaria, de correeiro e de seleiro</t>
  </si>
  <si>
    <t>15201</t>
  </si>
  <si>
    <t>Fabricação de calçado</t>
  </si>
  <si>
    <t>15202</t>
  </si>
  <si>
    <t>Fabricação de componentes para calçado</t>
  </si>
  <si>
    <t>Serração de madeira</t>
  </si>
  <si>
    <t>Impregnação de madeira</t>
  </si>
  <si>
    <t>16211</t>
  </si>
  <si>
    <t>Fabricação de painéis de partículas de madeira</t>
  </si>
  <si>
    <t>16212</t>
  </si>
  <si>
    <t>Fabricação de painéis de fibras de madeira</t>
  </si>
  <si>
    <t>16213</t>
  </si>
  <si>
    <t>Fabricação de folheados, contraplacados, lamelados e de outros painéis</t>
  </si>
  <si>
    <t>16220</t>
  </si>
  <si>
    <t>Parqueteria</t>
  </si>
  <si>
    <t>16230</t>
  </si>
  <si>
    <t>Fabricação de outras obras de carpintaria para a construção</t>
  </si>
  <si>
    <t>16240</t>
  </si>
  <si>
    <t>Fabricação de embalagens de madeira</t>
  </si>
  <si>
    <t>16291</t>
  </si>
  <si>
    <t>Fabricação de outras obras de madeira</t>
  </si>
  <si>
    <t>16292</t>
  </si>
  <si>
    <t>Fabricação de obras de cestaria e de espartaria</t>
  </si>
  <si>
    <t>Indústria de preparação da cortiça</t>
  </si>
  <si>
    <t>Fabricação de rolhas de cortiça</t>
  </si>
  <si>
    <t>Fabricação de outros produtos de cortiça</t>
  </si>
  <si>
    <t>17110</t>
  </si>
  <si>
    <t>Fabricação de pasta</t>
  </si>
  <si>
    <t>17120</t>
  </si>
  <si>
    <t>Fabricação de papel e de cartão (excepto canelado)</t>
  </si>
  <si>
    <t>17211</t>
  </si>
  <si>
    <t>Fabricação de papel e de cartão canelados (inclui embalagens)</t>
  </si>
  <si>
    <t>17212</t>
  </si>
  <si>
    <t>Fabricação de outras embalagens de papel e de cartão</t>
  </si>
  <si>
    <t>17220</t>
  </si>
  <si>
    <t>Fabricação de artigos de papel para uso doméstico e sanitário</t>
  </si>
  <si>
    <t>17230</t>
  </si>
  <si>
    <t>Fabricação de artigos de papel para papelaria</t>
  </si>
  <si>
    <t>17240</t>
  </si>
  <si>
    <t>Fabricação de papel de parede</t>
  </si>
  <si>
    <t>17290</t>
  </si>
  <si>
    <t>Fabricação de outros artigos de pasta de papel, de papel e de cartão</t>
  </si>
  <si>
    <t>18110</t>
  </si>
  <si>
    <t>Impressão de jornais</t>
  </si>
  <si>
    <t>18120</t>
  </si>
  <si>
    <t>Outra impressão</t>
  </si>
  <si>
    <t>18130</t>
  </si>
  <si>
    <t>Actividades de preparação da impressão e de produtos media</t>
  </si>
  <si>
    <t>18140</t>
  </si>
  <si>
    <t>Encadernação  e actividades  relacionadas</t>
  </si>
  <si>
    <t>18200</t>
  </si>
  <si>
    <t>Reprodução de suportes gravados</t>
  </si>
  <si>
    <t>19100</t>
  </si>
  <si>
    <t>Fabricação de produtos de coqueria</t>
  </si>
  <si>
    <t>19201</t>
  </si>
  <si>
    <t>Fabricação de produtos petrolíferos refinados</t>
  </si>
  <si>
    <t>19202</t>
  </si>
  <si>
    <t>Fabricação de produtos petrolíferos a partir de resíduos</t>
  </si>
  <si>
    <t>19203</t>
  </si>
  <si>
    <t>Fabricação de briquetes e aglomerados de hulha e lenhite</t>
  </si>
  <si>
    <t>20110</t>
  </si>
  <si>
    <t>Fabricação de gases industriais</t>
  </si>
  <si>
    <t>20120</t>
  </si>
  <si>
    <t>Fabricação de corantes e pigmentos</t>
  </si>
  <si>
    <t>20130</t>
  </si>
  <si>
    <t xml:space="preserve">Fabricação de outros produtos químicos inorgânicos de base </t>
  </si>
  <si>
    <t>Fabricação de resinosos e seus derivados</t>
  </si>
  <si>
    <t>20142</t>
  </si>
  <si>
    <t>Fabricação de carvão (vegetal e animal) e produtos associados</t>
  </si>
  <si>
    <t>20143</t>
  </si>
  <si>
    <t>Fabricação de álcool etílico de fermentação</t>
  </si>
  <si>
    <t>20144</t>
  </si>
  <si>
    <t>Fabricação de outros produtos químicos orgânicos de base, n.e.</t>
  </si>
  <si>
    <t>20151</t>
  </si>
  <si>
    <t>Fabricação de adubos químicos ou minerais e de compostos azotados</t>
  </si>
  <si>
    <t>20152</t>
  </si>
  <si>
    <t>Fabricação de adubos orgânicos e organo-minerais</t>
  </si>
  <si>
    <t>20160</t>
  </si>
  <si>
    <t>Fabricação de matérias plásticas sob formas primárias</t>
  </si>
  <si>
    <t>20170</t>
  </si>
  <si>
    <t>Fabricação de borracha sintética sob formas primárias</t>
  </si>
  <si>
    <t>20200</t>
  </si>
  <si>
    <t>Fabricação de pesticidas e de outros produtos agroquímicos</t>
  </si>
  <si>
    <t>20301</t>
  </si>
  <si>
    <t>Fabricação de tintas (excepto impressão), vernizes, mastiques e produtos similares</t>
  </si>
  <si>
    <t>20302</t>
  </si>
  <si>
    <t>Fabricação de tintas de impressão</t>
  </si>
  <si>
    <t>20303</t>
  </si>
  <si>
    <t>Fabricação de pigmentos preparados, composições vitrificáveis e afins</t>
  </si>
  <si>
    <t>20411</t>
  </si>
  <si>
    <t>Fabricação de sabões, detergentes e glicerina</t>
  </si>
  <si>
    <t>20412</t>
  </si>
  <si>
    <t>Fabricação de produtos de limpeza, polimento e protecção</t>
  </si>
  <si>
    <t>20420</t>
  </si>
  <si>
    <t>Fabricação de perfumes, de cosméticos e de produtos de higiene</t>
  </si>
  <si>
    <t>20510</t>
  </si>
  <si>
    <t>Fabricação de explosivos e artigos de pirotecnia</t>
  </si>
  <si>
    <t>20520</t>
  </si>
  <si>
    <t>Fabricação de colas</t>
  </si>
  <si>
    <t>20530</t>
  </si>
  <si>
    <t>Fabricação de óleos essenciais</t>
  </si>
  <si>
    <t>20591</t>
  </si>
  <si>
    <t>Fabricação de biodiesel</t>
  </si>
  <si>
    <t>20592</t>
  </si>
  <si>
    <t xml:space="preserve">Fabricação de produtos químicos auxiliares para uso industrial </t>
  </si>
  <si>
    <t>20593</t>
  </si>
  <si>
    <t>Fabricação de óleos e massas lubrificantes, com exclusão da efectuada nas refinarias</t>
  </si>
  <si>
    <t>20594</t>
  </si>
  <si>
    <t>Fabricação de outros produtos químicos diversos, n.e.</t>
  </si>
  <si>
    <t>20600</t>
  </si>
  <si>
    <t>Fabricação de fibras sintéticas ou artificiais</t>
  </si>
  <si>
    <t>21100</t>
  </si>
  <si>
    <t>Fabricação de produtos farmacêuticos de base</t>
  </si>
  <si>
    <t>21201</t>
  </si>
  <si>
    <t>Fabricação de medicamentos</t>
  </si>
  <si>
    <t>21202</t>
  </si>
  <si>
    <t>Fabricação de outras preparações e de artigos farmacêuticos</t>
  </si>
  <si>
    <t>22111</t>
  </si>
  <si>
    <t>Fabricação de pneus e câmaras-de-ar</t>
  </si>
  <si>
    <t>22112</t>
  </si>
  <si>
    <t>Reconstrução de pneus</t>
  </si>
  <si>
    <t>22191</t>
  </si>
  <si>
    <t>Fabricação de componentes de borracha para calçado</t>
  </si>
  <si>
    <t>22192</t>
  </si>
  <si>
    <t>Fabricação de outros produtos de borracha, n.e.</t>
  </si>
  <si>
    <t>22210</t>
  </si>
  <si>
    <t>Fabricação de chapas, folhas, tubos e perfis de plástico</t>
  </si>
  <si>
    <t>22220</t>
  </si>
  <si>
    <t>Fabricação de embalagens de plástico</t>
  </si>
  <si>
    <t>22230</t>
  </si>
  <si>
    <t>Fabricação de artigos de plástico para a construção</t>
  </si>
  <si>
    <t>22291</t>
  </si>
  <si>
    <t>Fabricação de componentes de plástico para calçado</t>
  </si>
  <si>
    <t>22292</t>
  </si>
  <si>
    <t>Fabricação de outros artigos de plástico, n.e.</t>
  </si>
  <si>
    <t>23110</t>
  </si>
  <si>
    <t>Fabricação de vidro plano</t>
  </si>
  <si>
    <t>23120</t>
  </si>
  <si>
    <t>Moldagem e transformação de vidro plano</t>
  </si>
  <si>
    <t>23131</t>
  </si>
  <si>
    <t xml:space="preserve">Fabricação de vidro de embalagem </t>
  </si>
  <si>
    <t>23132</t>
  </si>
  <si>
    <t>Cristalaria</t>
  </si>
  <si>
    <t>23140</t>
  </si>
  <si>
    <t>Fabricação de fibras de vidro</t>
  </si>
  <si>
    <t>23190</t>
  </si>
  <si>
    <t>Fabricação e transformação de outro vidro (inclui vidro técnico)</t>
  </si>
  <si>
    <t>23200</t>
  </si>
  <si>
    <t>Fabricação de produtos cerâmicos refractários</t>
  </si>
  <si>
    <t>23311</t>
  </si>
  <si>
    <t xml:space="preserve">Fabricação de azulejos </t>
  </si>
  <si>
    <t>23312</t>
  </si>
  <si>
    <t>Fabricação de ladrilhos, mosaicos e placas de cerâmica</t>
  </si>
  <si>
    <t>23321</t>
  </si>
  <si>
    <t>Fabricação de tijolos</t>
  </si>
  <si>
    <t>23322</t>
  </si>
  <si>
    <t>Fabricação de telhas</t>
  </si>
  <si>
    <t>23323</t>
  </si>
  <si>
    <t>Fabricação de abobadilhas</t>
  </si>
  <si>
    <t>23324</t>
  </si>
  <si>
    <t>Fabricação de outros produtos cerâmicos para a construção</t>
  </si>
  <si>
    <t>23411</t>
  </si>
  <si>
    <t>Olaria de barro</t>
  </si>
  <si>
    <t>23412</t>
  </si>
  <si>
    <t>Fabricação de artigos de uso doméstico de faiança, porcelana e grés fino</t>
  </si>
  <si>
    <t>23413</t>
  </si>
  <si>
    <t>Fabricação de artigos de ornamentação de faiança, porcelana e grés fino</t>
  </si>
  <si>
    <t>23414</t>
  </si>
  <si>
    <t>Actividades de decoração de artigos cerâmicos de uso doméstico e ornamental</t>
  </si>
  <si>
    <t>23420</t>
  </si>
  <si>
    <t>Fabricação de artigos cerâmicos para usos sanitários</t>
  </si>
  <si>
    <t>23430</t>
  </si>
  <si>
    <t>Fabricação de isoladores e peças isolantes em cerâmica</t>
  </si>
  <si>
    <t>23440</t>
  </si>
  <si>
    <t>Fabricação de outros produtos em cerâmica para usos técnicos</t>
  </si>
  <si>
    <t>23490</t>
  </si>
  <si>
    <t>Fabricação de outros produtos cerâmicos não refractários</t>
  </si>
  <si>
    <t>23510</t>
  </si>
  <si>
    <t>Fabricação de cimento</t>
  </si>
  <si>
    <t>23521</t>
  </si>
  <si>
    <t>Fabricação de cal</t>
  </si>
  <si>
    <t>23522</t>
  </si>
  <si>
    <t>Fabricação de gesso</t>
  </si>
  <si>
    <t>23610</t>
  </si>
  <si>
    <t>Fabricação de produtos de betão para a construção</t>
  </si>
  <si>
    <t>23620</t>
  </si>
  <si>
    <t>Fabricação de produtos de gesso para a construção</t>
  </si>
  <si>
    <t>23630</t>
  </si>
  <si>
    <t>Fabricação de betão pronto</t>
  </si>
  <si>
    <t>23640</t>
  </si>
  <si>
    <t>Fabricação de argamassas</t>
  </si>
  <si>
    <t>23650</t>
  </si>
  <si>
    <t>Fabricação de produtos de fibrocimento</t>
  </si>
  <si>
    <t>23690</t>
  </si>
  <si>
    <t>Fabricação de outros produtos de betão, gesso e cimento</t>
  </si>
  <si>
    <t>23701</t>
  </si>
  <si>
    <t xml:space="preserve">Fabricação de artigos de mármore e de rochas similares </t>
  </si>
  <si>
    <t>23702</t>
  </si>
  <si>
    <t>Fabricação de artigos em ardósia (lousa)</t>
  </si>
  <si>
    <t>23703</t>
  </si>
  <si>
    <t>Fabricação de artigos de granito e de rochas, n.e.</t>
  </si>
  <si>
    <t>23910</t>
  </si>
  <si>
    <t>Fabricação de produtos abrasivos</t>
  </si>
  <si>
    <t>23991</t>
  </si>
  <si>
    <t>Fabricação de misturas betuminosas</t>
  </si>
  <si>
    <t>23992</t>
  </si>
  <si>
    <t>Fabricação de outros produtos minerais não metálicos diversos, n.e.</t>
  </si>
  <si>
    <t>24100</t>
  </si>
  <si>
    <t>Siderurgia e fabricação de ferro-ligas</t>
  </si>
  <si>
    <t>24200</t>
  </si>
  <si>
    <t>Fabricação de tubos, condutas, perfis ocos e respectivos acessórios,  de aço</t>
  </si>
  <si>
    <t>24310</t>
  </si>
  <si>
    <t>Estiragem a frio</t>
  </si>
  <si>
    <t>24320</t>
  </si>
  <si>
    <t>Laminagem a frio de arco ou banda</t>
  </si>
  <si>
    <t>24330</t>
  </si>
  <si>
    <t>Perfilagem a frio</t>
  </si>
  <si>
    <t>24340</t>
  </si>
  <si>
    <t>Trefilagem a frio</t>
  </si>
  <si>
    <t>24410</t>
  </si>
  <si>
    <t>Obtenção e primeira transformação de metais preciosos</t>
  </si>
  <si>
    <t>24420</t>
  </si>
  <si>
    <t>Obtenção e primeira transformação de alumínio</t>
  </si>
  <si>
    <t>24430</t>
  </si>
  <si>
    <t>Obtenção e primeira transformação de chumbo, zinco e estanho</t>
  </si>
  <si>
    <t>24440</t>
  </si>
  <si>
    <t>Obtenção e primeira transformação de cobre</t>
  </si>
  <si>
    <t>24450</t>
  </si>
  <si>
    <t>Obtenção e primeira transformação de outros metais não ferrosos</t>
  </si>
  <si>
    <t>24460</t>
  </si>
  <si>
    <t xml:space="preserve">Tratamento de combustível nuclear </t>
  </si>
  <si>
    <t>24510</t>
  </si>
  <si>
    <t>Fundição de ferro fundido</t>
  </si>
  <si>
    <t>24520</t>
  </si>
  <si>
    <t>Fundição de aço</t>
  </si>
  <si>
    <t>24530</t>
  </si>
  <si>
    <t>Fundição de metais leves</t>
  </si>
  <si>
    <t>24540</t>
  </si>
  <si>
    <t>Fundição de outros metais não ferrosos</t>
  </si>
  <si>
    <t>25110</t>
  </si>
  <si>
    <t>Fabricação de estruturas de construções metálicas</t>
  </si>
  <si>
    <t>25120</t>
  </si>
  <si>
    <t>Fabricação de portas, janelas e elementos similares em metal</t>
  </si>
  <si>
    <t>25210</t>
  </si>
  <si>
    <t>Fabricação de caldeiras e radiadores para aquecimento central</t>
  </si>
  <si>
    <t>25290</t>
  </si>
  <si>
    <t>Fabricação de outros reservatórios e recipientes metálicos</t>
  </si>
  <si>
    <t>25300</t>
  </si>
  <si>
    <t>Fabricação de geradores de vapor (excepto caldeiras para aquecimento central)</t>
  </si>
  <si>
    <t>25401</t>
  </si>
  <si>
    <t>Fabricação de armas de caça, de desporto e defesa</t>
  </si>
  <si>
    <t>25402</t>
  </si>
  <si>
    <t>Fabricação de armamento</t>
  </si>
  <si>
    <t>25501</t>
  </si>
  <si>
    <t>Fabricação de produtos forjados, estampados e laminados</t>
  </si>
  <si>
    <t>25502</t>
  </si>
  <si>
    <t>Fabricação de produtos por pulverometalurgia</t>
  </si>
  <si>
    <t>25610</t>
  </si>
  <si>
    <t>Tratamento e revestimento de metais</t>
  </si>
  <si>
    <t>25620</t>
  </si>
  <si>
    <t>Actividades de mecânica geral</t>
  </si>
  <si>
    <t>25710</t>
  </si>
  <si>
    <t>Fabricação de cutelaria</t>
  </si>
  <si>
    <t>25720</t>
  </si>
  <si>
    <t>Fabricação de fechaduras, dobradiças e de outras ferragens</t>
  </si>
  <si>
    <t>25731</t>
  </si>
  <si>
    <t>Fabricação de ferramentas manuais</t>
  </si>
  <si>
    <t>25732</t>
  </si>
  <si>
    <t>Fabricação de ferramentas mecânicas</t>
  </si>
  <si>
    <t>25733</t>
  </si>
  <si>
    <t xml:space="preserve">Fabricação de peças sinterizadas </t>
  </si>
  <si>
    <t>25734</t>
  </si>
  <si>
    <t>Fabricação de moldes metálicos</t>
  </si>
  <si>
    <t>25910</t>
  </si>
  <si>
    <t>Fabricação de embalagens metálicas pesadas</t>
  </si>
  <si>
    <t>25920</t>
  </si>
  <si>
    <t>Fabricação de embalagens metálicas ligeiras</t>
  </si>
  <si>
    <t>25931</t>
  </si>
  <si>
    <t>Fabricação de produtos de arame</t>
  </si>
  <si>
    <t>25932</t>
  </si>
  <si>
    <t>Fabricação de molas</t>
  </si>
  <si>
    <t>25933</t>
  </si>
  <si>
    <t>Fabricação de correntes metálicas</t>
  </si>
  <si>
    <t>25940</t>
  </si>
  <si>
    <t>Fabricação de rebites, parafusos e porcas</t>
  </si>
  <si>
    <t>25991</t>
  </si>
  <si>
    <t>Fabricação de louça metálica e artigos de uso doméstico</t>
  </si>
  <si>
    <t>25992</t>
  </si>
  <si>
    <t>Fabricação de outros produtos metálicos diversos,  n.e.</t>
  </si>
  <si>
    <t>26110</t>
  </si>
  <si>
    <t>Fabricação de componentes electrónicos</t>
  </si>
  <si>
    <t>26120</t>
  </si>
  <si>
    <t>Fabricação de placas de circuitos electrónicos</t>
  </si>
  <si>
    <t>26200</t>
  </si>
  <si>
    <t>Fabricação de computadores e de equipamento periférico</t>
  </si>
  <si>
    <t>26300</t>
  </si>
  <si>
    <t>Fabricação de aparelhos e equipamentos para comunicações</t>
  </si>
  <si>
    <t>26400</t>
  </si>
  <si>
    <t>Fabricação de receptores  de rádio e de televisão e bens de consumo similares</t>
  </si>
  <si>
    <t>26511</t>
  </si>
  <si>
    <t>Fabricação de contadores de electricidade, gás, água e de outros líquidos</t>
  </si>
  <si>
    <t>26512</t>
  </si>
  <si>
    <t>Fabricação de instrumentos e aparelhos de medida, verificação, navegação e outros fins, n.e.</t>
  </si>
  <si>
    <t>26520</t>
  </si>
  <si>
    <t>Fabricação de relógios e material de relojoaria</t>
  </si>
  <si>
    <t>26600</t>
  </si>
  <si>
    <t>Fabricação de equipamentos de radiação, electromedicina e electroterapêutico</t>
  </si>
  <si>
    <t>26701</t>
  </si>
  <si>
    <t>Fabricação de instrumentos e equipamentos ópticos não oftálmicos</t>
  </si>
  <si>
    <t>26702</t>
  </si>
  <si>
    <t>Fabricação de material fotográfico e cinematográfico</t>
  </si>
  <si>
    <t>26800</t>
  </si>
  <si>
    <t>Fabricação de suportes de informação magnéticos e ópticos</t>
  </si>
  <si>
    <t>27110</t>
  </si>
  <si>
    <t>Fabricação de motores, geradores e transformadores eléctricos</t>
  </si>
  <si>
    <t>27121</t>
  </si>
  <si>
    <t>Fabricação de material de distribuição e controlo para instalações eléctricas de alta tensão</t>
  </si>
  <si>
    <t>27122</t>
  </si>
  <si>
    <t>Fabricação de material de distribuição e controlo para instalações eléctricas de baixa tensão</t>
  </si>
  <si>
    <t>27200</t>
  </si>
  <si>
    <t>Fabricação de acumuladores e pilhas</t>
  </si>
  <si>
    <t>27310</t>
  </si>
  <si>
    <t>Fabricação de cabos de fibra óptica</t>
  </si>
  <si>
    <t>27320</t>
  </si>
  <si>
    <t>Fabricação de outros fios e cabos eléctricos e electrónicos</t>
  </si>
  <si>
    <t>27330</t>
  </si>
  <si>
    <t>Fabricação de dispositivos e acessórios para instalações eléctricas de baixa tensão</t>
  </si>
  <si>
    <t>27400</t>
  </si>
  <si>
    <t>Fabricação de lâmpadas eléctricas e de outro equipamento de iluminação</t>
  </si>
  <si>
    <t>27510</t>
  </si>
  <si>
    <t>Fabricação de electrodomésticos</t>
  </si>
  <si>
    <t>27520</t>
  </si>
  <si>
    <t>Fabricação de aparelhos não eléctricos para uso doméstico</t>
  </si>
  <si>
    <t>27900</t>
  </si>
  <si>
    <t>Fabricação de outro equipamento eléctrico</t>
  </si>
  <si>
    <t>28110</t>
  </si>
  <si>
    <t>Fabricação de motores e turbinas, excepto motores para aeronaves, automóveis e motociclos</t>
  </si>
  <si>
    <t>28120</t>
  </si>
  <si>
    <t>Fabricação de equipamento hidráulico e pneumático</t>
  </si>
  <si>
    <t>28130</t>
  </si>
  <si>
    <t>Fabricação de outras bombas e compressores</t>
  </si>
  <si>
    <t>28140</t>
  </si>
  <si>
    <t>Fabricação de  outras torneiras e válvulas</t>
  </si>
  <si>
    <t>28150</t>
  </si>
  <si>
    <t>Fabricação de rolamentos, de engrenagens e de outros órgãos de transmissão</t>
  </si>
  <si>
    <t>28210</t>
  </si>
  <si>
    <t>Fabricação de fornos e queimadores</t>
  </si>
  <si>
    <t>28221</t>
  </si>
  <si>
    <t>Fabricação de ascensores e monta cargas, escadas e passadeiras rolantes</t>
  </si>
  <si>
    <t>28222</t>
  </si>
  <si>
    <t>Fabricação de equipamentos de elevação e de movimentação, n.e.</t>
  </si>
  <si>
    <t>28230</t>
  </si>
  <si>
    <t>Fabricação de máquinas e equipamento de escritório, excepto computadores e equipamento periférico</t>
  </si>
  <si>
    <t>28240</t>
  </si>
  <si>
    <t>Fabricação de máquinas-ferramentas portáteis com motor</t>
  </si>
  <si>
    <t>28250</t>
  </si>
  <si>
    <t>Fabricação de equipamento não doméstico para refrigeração e ventilação</t>
  </si>
  <si>
    <t>28291</t>
  </si>
  <si>
    <t>Fabricação de máquinas de acondicionamento e de embalagem</t>
  </si>
  <si>
    <t>28292</t>
  </si>
  <si>
    <t xml:space="preserve">Fabricação de balanças e de outro equipamento para pesagem </t>
  </si>
  <si>
    <t>28293</t>
  </si>
  <si>
    <t>Fabricação de outras máquinas diversas de uso geral, n.e.</t>
  </si>
  <si>
    <t>28300</t>
  </si>
  <si>
    <t>Fabricação de máquinas e de tractores para a agricultura, pecuária e silvicultura</t>
  </si>
  <si>
    <t>28410</t>
  </si>
  <si>
    <t>Fabricação de máquinas-ferramentas para metais</t>
  </si>
  <si>
    <t>28490</t>
  </si>
  <si>
    <t>Fabricação de outras máquinas-ferramentas, n.e.</t>
  </si>
  <si>
    <t>28910</t>
  </si>
  <si>
    <t>Fabricação de máquinas para a metalurgia</t>
  </si>
  <si>
    <t>28920</t>
  </si>
  <si>
    <t>Fabricação de máquinas para as indústrias extractivas e para a construção</t>
  </si>
  <si>
    <t>28930</t>
  </si>
  <si>
    <t>Fabricação de máquinas para as indústrias alimentares, das bebidas e do tabaco</t>
  </si>
  <si>
    <t>28940</t>
  </si>
  <si>
    <t>Fabricação de máquinas para as indústrias têxtil, do vestuário e do couro</t>
  </si>
  <si>
    <t>28950</t>
  </si>
  <si>
    <t>Fabricação de máquinas para as indústrias do papel e do cartão</t>
  </si>
  <si>
    <t>28960</t>
  </si>
  <si>
    <t>Fabricação de máquinas para as indústrias do plástico e da borracha</t>
  </si>
  <si>
    <t>28991</t>
  </si>
  <si>
    <t>Fabricação de máquinas para as indústrias de materiais de construção, cerâmica e vidro</t>
  </si>
  <si>
    <t>28992</t>
  </si>
  <si>
    <t>Fabricação de outras máquinas diversas para uso específico, n.e.</t>
  </si>
  <si>
    <t>29100</t>
  </si>
  <si>
    <t>Fabricação de veículos automóveis</t>
  </si>
  <si>
    <t>29200</t>
  </si>
  <si>
    <t>Fabricação de carroçarias, reboques e semi-reboques</t>
  </si>
  <si>
    <t>29310</t>
  </si>
  <si>
    <t>Fabricação de equipamento eléctrico e electrónico para veículos automóveis</t>
  </si>
  <si>
    <t>29320</t>
  </si>
  <si>
    <t>Fabricação de outros componentes e acessórios para veículos automóveis</t>
  </si>
  <si>
    <t>30111</t>
  </si>
  <si>
    <t>Construção de embarcações metálicas e estruturas flutuantes, excepto de recreio e desporto</t>
  </si>
  <si>
    <t>30112</t>
  </si>
  <si>
    <t>Construção de embarcações não metálicas, excepto de recreio e desporto</t>
  </si>
  <si>
    <t>30120</t>
  </si>
  <si>
    <t>Construção de embarcações de recreio e de desporto</t>
  </si>
  <si>
    <t>30200</t>
  </si>
  <si>
    <t>Fabricação de material circulante para caminhos-de-ferro</t>
  </si>
  <si>
    <t>30300</t>
  </si>
  <si>
    <t>Fabricação de aeronaves, de veículos espaciais e equipamento relacionado</t>
  </si>
  <si>
    <t>30400</t>
  </si>
  <si>
    <t>Fabricação de veículos militares de combate</t>
  </si>
  <si>
    <t>30910</t>
  </si>
  <si>
    <t>Fabricação de motociclos</t>
  </si>
  <si>
    <t>30920</t>
  </si>
  <si>
    <t>Fabricação de bicicletas e veículos para inválidos</t>
  </si>
  <si>
    <t>30990</t>
  </si>
  <si>
    <t>Fabricação de outro equipamento de transporte, n.e.</t>
  </si>
  <si>
    <t>31010</t>
  </si>
  <si>
    <t>Fabricação de mobiliário para escritório e comércio</t>
  </si>
  <si>
    <t>31020</t>
  </si>
  <si>
    <t>Fabricação de mobiliário de cozinha</t>
  </si>
  <si>
    <t>31030</t>
  </si>
  <si>
    <t>Fabricação de colchoaria</t>
  </si>
  <si>
    <t>31091</t>
  </si>
  <si>
    <t>Fabricação de mobiliário de madeira para outros fins</t>
  </si>
  <si>
    <t>31092</t>
  </si>
  <si>
    <t>Fabricação de mobiliário metálico para outros fins</t>
  </si>
  <si>
    <t>31093</t>
  </si>
  <si>
    <t>Fabricação de mobiliário de outros materiais para outros fins</t>
  </si>
  <si>
    <t>31094</t>
  </si>
  <si>
    <t>Actividades de acabamento de mobiliário</t>
  </si>
  <si>
    <t>32110</t>
  </si>
  <si>
    <t>Cunhagem de moedas</t>
  </si>
  <si>
    <t>32121</t>
  </si>
  <si>
    <t>Fabricação de filigranas</t>
  </si>
  <si>
    <t>32122</t>
  </si>
  <si>
    <t>Fabricação de artigos de joalharia e de outros artigos de ourivesaria</t>
  </si>
  <si>
    <t>32123</t>
  </si>
  <si>
    <t>Trabalho de diamantes e de outras pedras preciosas ou semi-preciosas para joalharia e uso industrial</t>
  </si>
  <si>
    <t>32130</t>
  </si>
  <si>
    <t>Fabricação de bijutarias</t>
  </si>
  <si>
    <t>32200</t>
  </si>
  <si>
    <t>Fabricação de instrumentos musicais</t>
  </si>
  <si>
    <t>32300</t>
  </si>
  <si>
    <t>Fabricação de artigos de desporto</t>
  </si>
  <si>
    <t>32400</t>
  </si>
  <si>
    <t>Fabricação de jogos e de brinquedos</t>
  </si>
  <si>
    <t>32501</t>
  </si>
  <si>
    <t>Fabricação de material óptico oftálmico</t>
  </si>
  <si>
    <t>32502</t>
  </si>
  <si>
    <t>Fabricação de material ortopédico e próteses e de instrumentos médico-cirúrgicos</t>
  </si>
  <si>
    <t>32910</t>
  </si>
  <si>
    <t>Fabricação de vassouras, escovas e pincéis</t>
  </si>
  <si>
    <t>32991</t>
  </si>
  <si>
    <t>Fabricação de canetas, lápis e similares</t>
  </si>
  <si>
    <t>32992</t>
  </si>
  <si>
    <t>Fabricação de fechos de correr, botões e similares</t>
  </si>
  <si>
    <t>32993</t>
  </si>
  <si>
    <t>Fabricação de guarda-sóis e chapéus de chuva</t>
  </si>
  <si>
    <t>32994</t>
  </si>
  <si>
    <t>Fabricação de equipamento de protecção e segurança</t>
  </si>
  <si>
    <t>32995</t>
  </si>
  <si>
    <t>Fabricação de caixões mortuários em madeira</t>
  </si>
  <si>
    <t>32996</t>
  </si>
  <si>
    <t>Outras indústrias transformadoras diversas, n.e.</t>
  </si>
  <si>
    <t>33110</t>
  </si>
  <si>
    <t>Reparação e manutenção  de produtos metálicos (excepto máquinas e equipamento)</t>
  </si>
  <si>
    <t>33120</t>
  </si>
  <si>
    <t>Reparação e  manutenção de máquinas e equipamentos</t>
  </si>
  <si>
    <t>33130</t>
  </si>
  <si>
    <t>Reparação e manutenção de equipamento electrónico e óptico</t>
  </si>
  <si>
    <t>33140</t>
  </si>
  <si>
    <t>Reparação e manutenção de equipamento eléctrico</t>
  </si>
  <si>
    <t>33150</t>
  </si>
  <si>
    <t>Reparação e manutenção de embarcações</t>
  </si>
  <si>
    <t>33160</t>
  </si>
  <si>
    <t>Reparação e manutenção de aeronaves e de veículos espaciais</t>
  </si>
  <si>
    <t>33170</t>
  </si>
  <si>
    <t>Reparação e manutenção de outro equipamento de transporte</t>
  </si>
  <si>
    <t>33190</t>
  </si>
  <si>
    <t>Reparação e manutenção de outro equipamento</t>
  </si>
  <si>
    <t>33200</t>
  </si>
  <si>
    <t>Instalação de máquinas e de equipamentos industriais</t>
  </si>
  <si>
    <t>35111</t>
  </si>
  <si>
    <t>Produção de electricidade de origem hídrica</t>
  </si>
  <si>
    <t>35112</t>
  </si>
  <si>
    <t>Produção de electricidade de origem térmica</t>
  </si>
  <si>
    <t>35113</t>
  </si>
  <si>
    <t>Produção de electricidade de origem eólica, geotérmica, solar e de origem, n.e.</t>
  </si>
  <si>
    <t>35120</t>
  </si>
  <si>
    <t xml:space="preserve">Transporte de electricidade </t>
  </si>
  <si>
    <t>35130</t>
  </si>
  <si>
    <t>Distribuição de electricidade</t>
  </si>
  <si>
    <t>35140</t>
  </si>
  <si>
    <t>Comércio de electricidade</t>
  </si>
  <si>
    <t>35210</t>
  </si>
  <si>
    <t>Produção de gás</t>
  </si>
  <si>
    <t>35220</t>
  </si>
  <si>
    <t>Distribuição de combustíveis gasosos por condutas</t>
  </si>
  <si>
    <t>35230</t>
  </si>
  <si>
    <t>Comércio de gás por condutas</t>
  </si>
  <si>
    <t>35301</t>
  </si>
  <si>
    <t>Produção e distribuição de vapor,  água quente e fria  e ar frio por conduta</t>
  </si>
  <si>
    <t>35302</t>
  </si>
  <si>
    <t>Produção de gelo</t>
  </si>
  <si>
    <t>36001</t>
  </si>
  <si>
    <t>Captação e tratamento de água</t>
  </si>
  <si>
    <t>36002</t>
  </si>
  <si>
    <t>Distribuição de água</t>
  </si>
  <si>
    <t>37001</t>
  </si>
  <si>
    <t>Recolha e drenagem de águas residuais</t>
  </si>
  <si>
    <t>37002</t>
  </si>
  <si>
    <t>Tratamento de águas residuais</t>
  </si>
  <si>
    <t>38111</t>
  </si>
  <si>
    <t>Recolha de resíduos inertes</t>
  </si>
  <si>
    <t>38112</t>
  </si>
  <si>
    <t>Recolha de outros resíduos não perigosos</t>
  </si>
  <si>
    <t>38120</t>
  </si>
  <si>
    <t>Recolha de resíduos perigosos</t>
  </si>
  <si>
    <t>38211</t>
  </si>
  <si>
    <t>Tratamento e eliminação de resíduos inertes</t>
  </si>
  <si>
    <t>38212</t>
  </si>
  <si>
    <t>Tratamento e eliminação de outros resíduos não perigosos</t>
  </si>
  <si>
    <t>38220</t>
  </si>
  <si>
    <t>Tratamento e eliminação de resíduos perigosos</t>
  </si>
  <si>
    <t>38311</t>
  </si>
  <si>
    <t>Desmantelamento de veículos automóveis, em fim de vida</t>
  </si>
  <si>
    <t>38312</t>
  </si>
  <si>
    <t>Desmantelamento de equipamentos eléctricos e electrónicos, em fim de vida</t>
  </si>
  <si>
    <t>38313</t>
  </si>
  <si>
    <t>Desmantelamento de outros equipamentos e bens, em fim de vida</t>
  </si>
  <si>
    <t>38321</t>
  </si>
  <si>
    <t>Valorização de resíduos metálicos</t>
  </si>
  <si>
    <t>38322</t>
  </si>
  <si>
    <t>Valorização de resíduos não metálicos</t>
  </si>
  <si>
    <t>39000</t>
  </si>
  <si>
    <t>Descontaminação e actividades similares</t>
  </si>
  <si>
    <t>41100</t>
  </si>
  <si>
    <t>Promoção imobiliária (desenvolvimento de projectos de edifícios)</t>
  </si>
  <si>
    <t>41200</t>
  </si>
  <si>
    <t>Construção de edifícios (residenciais e não residenciais)</t>
  </si>
  <si>
    <t>42110</t>
  </si>
  <si>
    <t>Construção de estradas e pistas de aeroportos</t>
  </si>
  <si>
    <t>42120</t>
  </si>
  <si>
    <t>Construção de vias férreas</t>
  </si>
  <si>
    <t>42130</t>
  </si>
  <si>
    <t>Construção de pontes e túneis</t>
  </si>
  <si>
    <t>42210</t>
  </si>
  <si>
    <t>Construção de redes de transporte de águas, de esgotos e de outros fluídos</t>
  </si>
  <si>
    <t>42220</t>
  </si>
  <si>
    <t>Construção de redes de transporte e distribuição de electricidade e redes de telecomunicações</t>
  </si>
  <si>
    <t>42910</t>
  </si>
  <si>
    <t>Engenharia hidráulica</t>
  </si>
  <si>
    <t>42990</t>
  </si>
  <si>
    <t>Construção de outras obras de engenharia civil, n.e.</t>
  </si>
  <si>
    <t>43110</t>
  </si>
  <si>
    <t>Demolição</t>
  </si>
  <si>
    <t>43120</t>
  </si>
  <si>
    <t>Preparação dos locais de construção</t>
  </si>
  <si>
    <t>43130</t>
  </si>
  <si>
    <t>Perfurações e sondagens</t>
  </si>
  <si>
    <t>43210</t>
  </si>
  <si>
    <t>Instalação eléctrica</t>
  </si>
  <si>
    <t>43221</t>
  </si>
  <si>
    <t>Instalação de canalizações</t>
  </si>
  <si>
    <t>43222</t>
  </si>
  <si>
    <t>Instalação de climatização</t>
  </si>
  <si>
    <t>43290</t>
  </si>
  <si>
    <t>Outras instalações em construções</t>
  </si>
  <si>
    <t>43310</t>
  </si>
  <si>
    <t>Estucagem</t>
  </si>
  <si>
    <t>43320</t>
  </si>
  <si>
    <t>Montagem de trabalhos de carpintaria e de caixilharia</t>
  </si>
  <si>
    <t>43330</t>
  </si>
  <si>
    <t>Revestimento de pavimentos e de paredes</t>
  </si>
  <si>
    <t>43340</t>
  </si>
  <si>
    <t>Pintura e colocação de vidros</t>
  </si>
  <si>
    <t>43390</t>
  </si>
  <si>
    <t>Outras actividades de acabamento em edifícios</t>
  </si>
  <si>
    <t>43910</t>
  </si>
  <si>
    <t>Actividades de colocação de coberturas</t>
  </si>
  <si>
    <t>43991</t>
  </si>
  <si>
    <t>Aluguer de equipamento de construção e de demolição, com operador</t>
  </si>
  <si>
    <t>43992</t>
  </si>
  <si>
    <t>Outras actividades  especializadas de construção diversas, n.e.</t>
  </si>
  <si>
    <t>45110</t>
  </si>
  <si>
    <t>Comércio de veículos automóveis ligeiros</t>
  </si>
  <si>
    <t>AUF</t>
  </si>
  <si>
    <t>45190</t>
  </si>
  <si>
    <t>Comércio de outros veículos automóveis</t>
  </si>
  <si>
    <t>45200</t>
  </si>
  <si>
    <t>Manutenção e reparação de veículos automóveis</t>
  </si>
  <si>
    <t>45310</t>
  </si>
  <si>
    <t>Comércio por grosso de peças e acessórios para veículos automóveis</t>
  </si>
  <si>
    <t>45320</t>
  </si>
  <si>
    <t>Comércio a retalho de peças e acessórios para veículos automóveis</t>
  </si>
  <si>
    <t>45401</t>
  </si>
  <si>
    <t>Comércio por grosso e a retalho de motociclos, de suas peças e acessórios</t>
  </si>
  <si>
    <t>45402</t>
  </si>
  <si>
    <t>Manutenção e reparação de motociclos, de suas peças e acessórios</t>
  </si>
  <si>
    <t>46110</t>
  </si>
  <si>
    <t>Agentes do comércio por grosso de matérias-primas agrícolas e têxteis, animais vivos e produtos semi-acabados</t>
  </si>
  <si>
    <t>46120</t>
  </si>
  <si>
    <t>Agentes do comércio por grosso de combustíveis, minérios, metais e de produtos químicos para a indústria</t>
  </si>
  <si>
    <t>46130</t>
  </si>
  <si>
    <t>Agentes do comércio por grosso de madeira e materiais de construção</t>
  </si>
  <si>
    <t>46140</t>
  </si>
  <si>
    <t>Agentes do comércio por grosso de máquinas, equipamento industrial, embarcações e aeronaves</t>
  </si>
  <si>
    <t>46150</t>
  </si>
  <si>
    <t>Agentes do comércio por grosso de mobiliário, artigos para uso doméstico e ferragens</t>
  </si>
  <si>
    <t>46160</t>
  </si>
  <si>
    <t>Agentes do comércio por grosso de têxteis, vestuário, calçado e artigos de couro</t>
  </si>
  <si>
    <t>46170</t>
  </si>
  <si>
    <t>Agentes do comércio por grosso de produtos alimentares, bebidas e tabaco</t>
  </si>
  <si>
    <t>46180</t>
  </si>
  <si>
    <t>Agentes especializados do comércio por grosso de outros produtos</t>
  </si>
  <si>
    <t>46190</t>
  </si>
  <si>
    <t>Agentes do comércio por grosso misto sem predominância</t>
  </si>
  <si>
    <t>Comércio por grosso de alimentos para animais</t>
  </si>
  <si>
    <t>Comércio por grosso de tabaco em bruto</t>
  </si>
  <si>
    <t>Comércio por grosso de cortiça em bruto</t>
  </si>
  <si>
    <t>Comércio por grosso de cereais, sementes, leguminosas, oleaginosas e outras matérias-primas agrícolas</t>
  </si>
  <si>
    <t>Comércio por grosso de flores e plantas</t>
  </si>
  <si>
    <t>Comércio por grosso de animais vivos</t>
  </si>
  <si>
    <t>46240</t>
  </si>
  <si>
    <t>Comércio por grosso de peles e couro</t>
  </si>
  <si>
    <t>Comércio por grosso de fruta e de produtos hortícolas, excepto batata</t>
  </si>
  <si>
    <t>Comércio por grosso de batata</t>
  </si>
  <si>
    <t>Comércio por grosso de carne e produtos à base de carne</t>
  </si>
  <si>
    <t>Comércio por grosso de leite, seus derivados e ovos</t>
  </si>
  <si>
    <t>Comércio por grosso de azeite, óleos e gorduras alimentares</t>
  </si>
  <si>
    <t>Comércio por grosso de bebidas alcoólicas</t>
  </si>
  <si>
    <t>Comércio por grosso de bebidas não alcoólicas</t>
  </si>
  <si>
    <t>46350</t>
  </si>
  <si>
    <t>Comércio por grosso de tabaco</t>
  </si>
  <si>
    <t>Comércio por grosso de açúcar</t>
  </si>
  <si>
    <t>Comércio por grosso de chocolate e de produtos de confeitaria</t>
  </si>
  <si>
    <t>46370</t>
  </si>
  <si>
    <t>Comércio por grosso de café, chá, cacau e especiarias</t>
  </si>
  <si>
    <t>46381</t>
  </si>
  <si>
    <t>Comércio por grosso de peixe, crustáceos e moluscos</t>
  </si>
  <si>
    <t>Comércio por grosso de outros produtos alimentares, n.e.</t>
  </si>
  <si>
    <t>46390</t>
  </si>
  <si>
    <t>Comércio por grosso não especializado de produtos alimentares, bebidas e tabaco</t>
  </si>
  <si>
    <t>46410</t>
  </si>
  <si>
    <t>Comércio por grosso de têxteis</t>
  </si>
  <si>
    <t>46421</t>
  </si>
  <si>
    <t>Comércio por grosso de vestuário e de acessórios</t>
  </si>
  <si>
    <t>46422</t>
  </si>
  <si>
    <t>Comércio por grosso de calçado</t>
  </si>
  <si>
    <t>46430</t>
  </si>
  <si>
    <t>Comércio por grosso de electrodomésticos, aparelhos de rádio e de televisão</t>
  </si>
  <si>
    <t>46441</t>
  </si>
  <si>
    <t>Comércio por grosso de louças em cerâmica e em vidro</t>
  </si>
  <si>
    <t>46442</t>
  </si>
  <si>
    <t>Comércio por grosso de produtos de limpeza</t>
  </si>
  <si>
    <t>46450</t>
  </si>
  <si>
    <t>Comércio por grosso de perfumes e de produtos de higiene</t>
  </si>
  <si>
    <t>46460</t>
  </si>
  <si>
    <t>Comércio por grosso de produtos farmacêuticos</t>
  </si>
  <si>
    <t>46470</t>
  </si>
  <si>
    <t>Comércio por grosso de móveis para uso doméstico, carpetes,  tapetes  e artigos de iluminação</t>
  </si>
  <si>
    <t>46480</t>
  </si>
  <si>
    <t>Comércio por grosso de relógios e de artigos de ourivesaria e joalharia</t>
  </si>
  <si>
    <t>46491</t>
  </si>
  <si>
    <t>Comércio por grosso de artigos de papelaria</t>
  </si>
  <si>
    <t>46492</t>
  </si>
  <si>
    <t>Comércio por grosso de livros, revistas e jornais</t>
  </si>
  <si>
    <t>46493</t>
  </si>
  <si>
    <t>Comércio por grosso de brinquedos, jogos e artigos de desporto</t>
  </si>
  <si>
    <t>46494</t>
  </si>
  <si>
    <t>Outro comércio por grosso de bens de consumo, n.e.</t>
  </si>
  <si>
    <t>46510</t>
  </si>
  <si>
    <t>Comércio por grosso de computadores, equipamentos periféricos e programas informáticos</t>
  </si>
  <si>
    <t>46520</t>
  </si>
  <si>
    <t>Comércio por grosso de  equipamentos  electrónicos,  de telecomunicações e suas partes</t>
  </si>
  <si>
    <t>46610</t>
  </si>
  <si>
    <t>Comércio por grosso de máquinas e equipamentos, agrícolas</t>
  </si>
  <si>
    <t>46620</t>
  </si>
  <si>
    <t>Comércio por grosso de máquinas-ferramentas</t>
  </si>
  <si>
    <t>46630</t>
  </si>
  <si>
    <t>Comércio por grosso de máquinas para a indústria extractiva, construção e engenharia civil</t>
  </si>
  <si>
    <t>46640</t>
  </si>
  <si>
    <t>Comércio por grosso de máquinas para a indústria têxtil, máquinas de costura e de tricotar</t>
  </si>
  <si>
    <t>46650</t>
  </si>
  <si>
    <t>Comércio por grosso de mobiliário de escritório</t>
  </si>
  <si>
    <t>46660</t>
  </si>
  <si>
    <t>Comércio por grosso de outras máquinas e material de escritório</t>
  </si>
  <si>
    <t>46690</t>
  </si>
  <si>
    <t>Comércio por grosso de outras máquinas e equipamentos</t>
  </si>
  <si>
    <t>46711</t>
  </si>
  <si>
    <t>Comércio por grosso de produtos petrolíferos</t>
  </si>
  <si>
    <t>46712</t>
  </si>
  <si>
    <t>Comércio por grosso de combustíveis sólidos, líquidos e gasosos, não derivados do petróleo</t>
  </si>
  <si>
    <t>46720</t>
  </si>
  <si>
    <t>Comércio por grosso de minérios e de metais</t>
  </si>
  <si>
    <t>Comércio por grosso de madeira em bruto e de produtos derivados</t>
  </si>
  <si>
    <t>46732</t>
  </si>
  <si>
    <t>Comércio por grosso de materiais de construção (excepto madeira) e equipamento sanitário</t>
  </si>
  <si>
    <t>46740</t>
  </si>
  <si>
    <t>Comércio por grosso de ferragens, ferramentas manuais e artigos para canalizações e aquecimento</t>
  </si>
  <si>
    <t>46750</t>
  </si>
  <si>
    <t>Comércio por grosso de produtos químicos</t>
  </si>
  <si>
    <t>46761</t>
  </si>
  <si>
    <t>Comércio por grosso de fibras têxteis naturais, artificiais e sintéticas</t>
  </si>
  <si>
    <t>Não enquadrável no caso do linho</t>
  </si>
  <si>
    <t>46762</t>
  </si>
  <si>
    <t>Comércio por grosso de outros bens intermédios, n.e.</t>
  </si>
  <si>
    <t>46771</t>
  </si>
  <si>
    <t>Comércio por grosso de sucatas e de desperdícios metálicos</t>
  </si>
  <si>
    <t>46772</t>
  </si>
  <si>
    <t>Comércio por grosso de desperdícios têxteis, de cartão e papéis velhos</t>
  </si>
  <si>
    <t>46773</t>
  </si>
  <si>
    <t>Comércio por grosso de desperdícios de materiais, n.e.</t>
  </si>
  <si>
    <t>46900</t>
  </si>
  <si>
    <t>Comércio por grosso não especializado</t>
  </si>
  <si>
    <t>47111</t>
  </si>
  <si>
    <t>Comércio a retalho em supermercados e hipermercados</t>
  </si>
  <si>
    <t>47112</t>
  </si>
  <si>
    <t>Comércio a retalho em outros estabelecimentos não especializados, com predominância de produtos alimentares, bebidas ou tabaco</t>
  </si>
  <si>
    <t>47191</t>
  </si>
  <si>
    <t>Comércio a retalho não especializado, sem predominância de produtos alimentares, bebidas ou tabaco, em grandes armazéns e similares</t>
  </si>
  <si>
    <t>47192</t>
  </si>
  <si>
    <t>Comércio a retalho em  outros estabelecimentos não especializados, sem predominância de produtos alimentares, bebidas ou tabaco</t>
  </si>
  <si>
    <t>47210</t>
  </si>
  <si>
    <t>Comércio a retalho de frutas e produtos hortícolas, em estabelecimentos especializados</t>
  </si>
  <si>
    <t>47220</t>
  </si>
  <si>
    <t>Comércio a retalho de carne e produtos à base de carne, em estabelecimentos especializados</t>
  </si>
  <si>
    <t>47230</t>
  </si>
  <si>
    <t>Comércio a retalho de peixe, crustáceos e moluscos, em estabelecimentos especializados</t>
  </si>
  <si>
    <t>47240</t>
  </si>
  <si>
    <t>Comércio a retalho de pão, de produtos de pastelaria e de confeitaria, em estabelecimentos especializados</t>
  </si>
  <si>
    <t>47250</t>
  </si>
  <si>
    <t>Comércio a retalho de bebidas, em estabelecimentos especializados</t>
  </si>
  <si>
    <t>47260</t>
  </si>
  <si>
    <t>Comércio a retalho de tabaco, em estabelecimentos especializados</t>
  </si>
  <si>
    <t>47291</t>
  </si>
  <si>
    <t>Comércio a retalho de leite e de derivados, em estabelecimentos especializados</t>
  </si>
  <si>
    <t>47292</t>
  </si>
  <si>
    <t>Comércio a retalho de produtos alimentares, naturais e dietéticos, em estabelecimentos especializados</t>
  </si>
  <si>
    <t>47293</t>
  </si>
  <si>
    <t>Outro comércio a retalho de produtos alimentares, em estabelecimentos especializados, n.e.</t>
  </si>
  <si>
    <t>47300</t>
  </si>
  <si>
    <t>Comércio a retalho de combustível para veículos a motor, em estabelecimentos especializados</t>
  </si>
  <si>
    <t>47410</t>
  </si>
  <si>
    <t>Comércio a retalho de computadores, unidades periféricas e programas informáticos, em estabelecimentos especializados</t>
  </si>
  <si>
    <t>47420</t>
  </si>
  <si>
    <t>Comércio a retalho de equipamento de telecomunicações, em estabelecimentos especializados</t>
  </si>
  <si>
    <t>47430</t>
  </si>
  <si>
    <t>Comércio a retalho de equipamento audiovisual, em estabelecimentos especializados</t>
  </si>
  <si>
    <t>47510</t>
  </si>
  <si>
    <t>Comércio a retalho de têxteis, em estabelecimentos especializados</t>
  </si>
  <si>
    <t>47521</t>
  </si>
  <si>
    <t>Comércio a retalho de ferragens e de vidro plano, em estabelecimentos especializados</t>
  </si>
  <si>
    <t>47522</t>
  </si>
  <si>
    <t>Comércio a retalho de tintas, vernizes e produtos similares, em estabelecimentos especializados</t>
  </si>
  <si>
    <t>47523</t>
  </si>
  <si>
    <t>Comércio a retalho de material de bricolage, equipamento sanitário, ladrilhos e materiais similares, em estabelecimentos especializados</t>
  </si>
  <si>
    <t>47530</t>
  </si>
  <si>
    <t>Comércio a retalho de carpetes, tapetes, cortinados e  revestimentos  para paredes e pavimentos, em estabelecimentos especializados</t>
  </si>
  <si>
    <t>47540</t>
  </si>
  <si>
    <t>Comércio a retalho de electrodomésticos, em estabelecimentos especializados</t>
  </si>
  <si>
    <t>47591</t>
  </si>
  <si>
    <t>Comércio a retalho de mobiliário e artigos de iluminação, em estabelecimentos especializados</t>
  </si>
  <si>
    <t>47592</t>
  </si>
  <si>
    <t>Comércio a retalho de louças, cutelaria e de outros artigos similares para uso doméstico, em estabelecimentos especializados</t>
  </si>
  <si>
    <t>47593</t>
  </si>
  <si>
    <t>Comércio a retalho de outros artigos para o lar, n.e., em estabelecimentos especializados</t>
  </si>
  <si>
    <t>47610</t>
  </si>
  <si>
    <t>Comércio a retalho de livros, em estabelecimentos especializados</t>
  </si>
  <si>
    <t>47620</t>
  </si>
  <si>
    <t>Comércio a retalho de jornais, revistas e artigos de papelaria, em estabelecimentos especializados</t>
  </si>
  <si>
    <t>47630</t>
  </si>
  <si>
    <t>Comércio a retalho de  discos, CD, DVD, cassetes e similares, em estabelecimentos especializados</t>
  </si>
  <si>
    <t>47640</t>
  </si>
  <si>
    <t>Comércio a retalho de artigos de desporto, de campismo e lazer, em estabelecimentos especializados</t>
  </si>
  <si>
    <t>47650</t>
  </si>
  <si>
    <t>Comércio a retalho de jogos e brinquedos, em estabelecimentos especializados</t>
  </si>
  <si>
    <t>47711</t>
  </si>
  <si>
    <t>Comércio a retalho de vestuário para adultos, em estabelecimentos especializados</t>
  </si>
  <si>
    <t>47712</t>
  </si>
  <si>
    <t>Comércio a retalho de vestuário para bebés e crianças, em estabelecimentos especializados</t>
  </si>
  <si>
    <t>47721</t>
  </si>
  <si>
    <t>Comércio a retalho de calçado, em estabelecimentos especializados</t>
  </si>
  <si>
    <t>47722</t>
  </si>
  <si>
    <t>Comércio a retalho de marroquinaria e artigos de viagem, em estabelecimentos especializados</t>
  </si>
  <si>
    <t>47730</t>
  </si>
  <si>
    <t>Comércio a retalho de produtos farmacêuticos, em estabelecimentos especializados</t>
  </si>
  <si>
    <t>47740</t>
  </si>
  <si>
    <t>Comércio a retalho de produtos médicos e ortopédicos, em estabelecimentos especializados</t>
  </si>
  <si>
    <t>47750</t>
  </si>
  <si>
    <t>Comércio a retalho de produtos cosméticos e de higiene, em estabelecimentos especializados</t>
  </si>
  <si>
    <t>47761</t>
  </si>
  <si>
    <t>Comércio a retalho de flores, plantas, sementes e  fertilizantes, em estabelecimentos especializados</t>
  </si>
  <si>
    <t>47762</t>
  </si>
  <si>
    <t>Comércio a retalho de animais de companhia e respectivos alimentos, em estabelecimentos especializados</t>
  </si>
  <si>
    <t>47770</t>
  </si>
  <si>
    <t>Comércio a retalho de relógios e de artigos de ourivesaria e joalharia, em estabelecimentos especializados</t>
  </si>
  <si>
    <t>47781</t>
  </si>
  <si>
    <t>Comércio a retalho de máquinas e de outro material de escritório, em estabelecimentos especializados</t>
  </si>
  <si>
    <t>47782</t>
  </si>
  <si>
    <t>Comércio a retalho de material óptico, fotográfico, cinematográfico e de instrumentos de precisão, em estabelecimentos especializados</t>
  </si>
  <si>
    <t>47783</t>
  </si>
  <si>
    <t>Comércio a retalho de combustíveis para uso doméstico, em estabelecimentos especializados</t>
  </si>
  <si>
    <t>47784</t>
  </si>
  <si>
    <t>Comércio a retalho de outros produtos novos, em estabelecimentos especializados, n.e.</t>
  </si>
  <si>
    <t>47790</t>
  </si>
  <si>
    <t>Comércio a retalho de artigos em segunda mão, em estabelecimentos especializados</t>
  </si>
  <si>
    <t>47810</t>
  </si>
  <si>
    <t>Comércio a retalho em bancas, feiras e unidades móveis de venda, de produtos alimentares, bebidas e tabaco</t>
  </si>
  <si>
    <t>47820</t>
  </si>
  <si>
    <t>Comércio a retalho em bancas, feiras e unidades móveis de venda, de têxteis, vestuário, calçado, malas e similares</t>
  </si>
  <si>
    <t>47890</t>
  </si>
  <si>
    <t>Comércio a retalho em bancas, feiras e unidades móveis de venda, de outros produtos</t>
  </si>
  <si>
    <t>47910</t>
  </si>
  <si>
    <t>Comércio a retalho por correspondência ou via Internet</t>
  </si>
  <si>
    <t>47990</t>
  </si>
  <si>
    <t>Comércio a retalho por outros métodos, não efectuado em estabelecimentos, bancas, feiras ou unidades móveis de venda</t>
  </si>
  <si>
    <t>49100</t>
  </si>
  <si>
    <t>Transporte interurbano  de passageiros por caminho-de-ferro</t>
  </si>
  <si>
    <t>49200</t>
  </si>
  <si>
    <t>Transporte de mercadorias por caminhos-de-ferro</t>
  </si>
  <si>
    <t>49310</t>
  </si>
  <si>
    <t>Transportes terrestres, urbanos e suburbanos, de passageiros</t>
  </si>
  <si>
    <t>49320</t>
  </si>
  <si>
    <t>Transporte ocasional de passageiros em veículos ligeiros</t>
  </si>
  <si>
    <t>49391</t>
  </si>
  <si>
    <t>Transporte interurbano em autocarros</t>
  </si>
  <si>
    <t>49392</t>
  </si>
  <si>
    <t>Outros transportes terrestres de passageiros diversos, n.e</t>
  </si>
  <si>
    <t>49410</t>
  </si>
  <si>
    <t>Transportes rodoviários de mercadorias</t>
  </si>
  <si>
    <t>49420</t>
  </si>
  <si>
    <t>Actividades de mudanças, por via rodoviária</t>
  </si>
  <si>
    <t>49500</t>
  </si>
  <si>
    <t xml:space="preserve">Transportes por oleodutos ou gasodutos </t>
  </si>
  <si>
    <t>50101</t>
  </si>
  <si>
    <t>Transportes marítimos não costeiros de passageiros</t>
  </si>
  <si>
    <t>50102</t>
  </si>
  <si>
    <t>Transportes costeiros e locais de passageiros</t>
  </si>
  <si>
    <t>50200</t>
  </si>
  <si>
    <t xml:space="preserve">Transportes marítimos de mercadorias </t>
  </si>
  <si>
    <t>50300</t>
  </si>
  <si>
    <t xml:space="preserve">Transportes de passageiros por vias navegáveis interiores </t>
  </si>
  <si>
    <t>50400</t>
  </si>
  <si>
    <t>Transportes de mercadorias por vias navegáveis interiores</t>
  </si>
  <si>
    <t>51100</t>
  </si>
  <si>
    <t>Transportes aéreos de passageiros</t>
  </si>
  <si>
    <t>51210</t>
  </si>
  <si>
    <t>Transportes aéreos de mercadorias</t>
  </si>
  <si>
    <t>51220</t>
  </si>
  <si>
    <t>Transportes espaciais</t>
  </si>
  <si>
    <t>52101</t>
  </si>
  <si>
    <t>Armazenagem frigorífica</t>
  </si>
  <si>
    <t>52102</t>
  </si>
  <si>
    <t>Armazenagem não frigorífica</t>
  </si>
  <si>
    <t>52211</t>
  </si>
  <si>
    <t>Gestão de infra-estruturas dos transportes terrestres</t>
  </si>
  <si>
    <t>52212</t>
  </si>
  <si>
    <t>Assistência a veículos na estrada</t>
  </si>
  <si>
    <t>52213</t>
  </si>
  <si>
    <t>Outras actividades auxiliares dos transportes terrestres</t>
  </si>
  <si>
    <t>52220</t>
  </si>
  <si>
    <t>Actividades auxiliares dos transportes por água</t>
  </si>
  <si>
    <t>52230</t>
  </si>
  <si>
    <t>Actividades auxiliares dos transportes aéreos</t>
  </si>
  <si>
    <t>52240</t>
  </si>
  <si>
    <t>Manuseamento de carga</t>
  </si>
  <si>
    <t>52291</t>
  </si>
  <si>
    <t>Organização do transporte</t>
  </si>
  <si>
    <t>52292</t>
  </si>
  <si>
    <t>Agentes aduaneiros e similares de apoio ao transporte</t>
  </si>
  <si>
    <t>53100</t>
  </si>
  <si>
    <t>Actividades postais sujeitas a obrigações do serviço universal</t>
  </si>
  <si>
    <t>53200</t>
  </si>
  <si>
    <t>Outras actividades postais e de courier</t>
  </si>
  <si>
    <t>55111</t>
  </si>
  <si>
    <t>Hotéis com restaurante</t>
  </si>
  <si>
    <t>55112</t>
  </si>
  <si>
    <t>Pensões com restaurante</t>
  </si>
  <si>
    <t>55113</t>
  </si>
  <si>
    <t>Estalagens com restaurante</t>
  </si>
  <si>
    <t>55114</t>
  </si>
  <si>
    <t>Pousadas com restaurante</t>
  </si>
  <si>
    <t>55115</t>
  </si>
  <si>
    <t>Motéis com restaurante</t>
  </si>
  <si>
    <t>55116</t>
  </si>
  <si>
    <t>Hotéis-Apartamentos com restaurante</t>
  </si>
  <si>
    <t>55117</t>
  </si>
  <si>
    <t>Aldeamentos turísticos com restaurante</t>
  </si>
  <si>
    <t>55118</t>
  </si>
  <si>
    <t>Apartamentos turísticos com restaurante</t>
  </si>
  <si>
    <t>55119</t>
  </si>
  <si>
    <t>Outros estabelecimentos hoteleiros com restaurante</t>
  </si>
  <si>
    <t>55121</t>
  </si>
  <si>
    <t>Hotéis sem restaurante</t>
  </si>
  <si>
    <t>55122</t>
  </si>
  <si>
    <t>Pensões sem restaurante</t>
  </si>
  <si>
    <t>55123</t>
  </si>
  <si>
    <t>Apartamentos turísticos sem restaurante</t>
  </si>
  <si>
    <t>55124</t>
  </si>
  <si>
    <t>Outros estabelecimentos hoteleiros sem restaurante</t>
  </si>
  <si>
    <t>55201</t>
  </si>
  <si>
    <t>Alojamento mobilado para turistas</t>
  </si>
  <si>
    <t>55202</t>
  </si>
  <si>
    <t>Turismo no espaço rural</t>
  </si>
  <si>
    <t>55203</t>
  </si>
  <si>
    <t xml:space="preserve">Colónias e campos de férias </t>
  </si>
  <si>
    <t>55204</t>
  </si>
  <si>
    <t xml:space="preserve">Outros locais de alojamento de curta duração </t>
  </si>
  <si>
    <t>55300</t>
  </si>
  <si>
    <t>Parques de campismo e de caravanismo</t>
  </si>
  <si>
    <t>55900</t>
  </si>
  <si>
    <t>Outros locais de alojamento</t>
  </si>
  <si>
    <t>56101</t>
  </si>
  <si>
    <t>Restaurantes tipo tradicional</t>
  </si>
  <si>
    <t>56102</t>
  </si>
  <si>
    <t>Restaurantes com lugares ao balcão</t>
  </si>
  <si>
    <t>56103</t>
  </si>
  <si>
    <t xml:space="preserve">Restaurantes sem serviço de mesa </t>
  </si>
  <si>
    <t>56104</t>
  </si>
  <si>
    <t>Restaurantes típicos</t>
  </si>
  <si>
    <t>56105</t>
  </si>
  <si>
    <t>Restaurantes com espaço de dança</t>
  </si>
  <si>
    <t>56106</t>
  </si>
  <si>
    <t>Confecção de refeições prontas a levar para casa</t>
  </si>
  <si>
    <t>56107</t>
  </si>
  <si>
    <t>Restaurantes, n.e. (inclui actividades de restauração em meios móveis)</t>
  </si>
  <si>
    <t>56210</t>
  </si>
  <si>
    <t>Fornecimento de refeições para eventos</t>
  </si>
  <si>
    <t>56290</t>
  </si>
  <si>
    <t>Outras actividades de serviço  de refeições</t>
  </si>
  <si>
    <t>56301</t>
  </si>
  <si>
    <t>Cafés</t>
  </si>
  <si>
    <t>56302</t>
  </si>
  <si>
    <t>Bares</t>
  </si>
  <si>
    <t>56303</t>
  </si>
  <si>
    <t>Pastelarias e casas de chá</t>
  </si>
  <si>
    <t>56304</t>
  </si>
  <si>
    <t>Outros estabelecimentos de bebidas sem espectáculo</t>
  </si>
  <si>
    <t>56305</t>
  </si>
  <si>
    <t xml:space="preserve">Estabelecimentos de bebidas com espaço de dança </t>
  </si>
  <si>
    <t>58110</t>
  </si>
  <si>
    <t>Edição de livros</t>
  </si>
  <si>
    <t>58120</t>
  </si>
  <si>
    <t>Edição de listas  destinadas a consulta</t>
  </si>
  <si>
    <t>58130</t>
  </si>
  <si>
    <t>Edição de jornais</t>
  </si>
  <si>
    <t>58140</t>
  </si>
  <si>
    <t>Edição de revistas e de outras publicações periódicas</t>
  </si>
  <si>
    <t>58190</t>
  </si>
  <si>
    <t>Outras actividades de edição</t>
  </si>
  <si>
    <t>58210</t>
  </si>
  <si>
    <t>Edição de jogos de computador</t>
  </si>
  <si>
    <t>58290</t>
  </si>
  <si>
    <t>Edição de outros programas informáticos</t>
  </si>
  <si>
    <t>59110</t>
  </si>
  <si>
    <t>Produção de filmes, de vídeos e de programas de televisão</t>
  </si>
  <si>
    <t>59120</t>
  </si>
  <si>
    <t>Actividades técnicas de pós-produção para filmes, vídeos e programas de televisão</t>
  </si>
  <si>
    <t>59130</t>
  </si>
  <si>
    <t>Distribuição de filmes, de vídeos e de programas de televisão</t>
  </si>
  <si>
    <t>59140</t>
  </si>
  <si>
    <t>Projecção de filmes e de vídeos</t>
  </si>
  <si>
    <t>59200</t>
  </si>
  <si>
    <t>Actividades de gravação de som e edição de música</t>
  </si>
  <si>
    <t>60100</t>
  </si>
  <si>
    <t>Actividades de rádio</t>
  </si>
  <si>
    <t>60200</t>
  </si>
  <si>
    <t>Actividades de  televisão</t>
  </si>
  <si>
    <t>61100</t>
  </si>
  <si>
    <t>Actividades de telecomunicações por fio</t>
  </si>
  <si>
    <t>61200</t>
  </si>
  <si>
    <t>Actividades de telecomunicações sem fio</t>
  </si>
  <si>
    <t>61300</t>
  </si>
  <si>
    <t>Actividades de telecomunicações por satélite</t>
  </si>
  <si>
    <t>61900</t>
  </si>
  <si>
    <t>Outras actividades de telecomunicações</t>
  </si>
  <si>
    <t>62010</t>
  </si>
  <si>
    <t>Actividades de programação informática</t>
  </si>
  <si>
    <t>62020</t>
  </si>
  <si>
    <t>Actividades de consultoria em informática</t>
  </si>
  <si>
    <t>62030</t>
  </si>
  <si>
    <t>Gestão e exploração de equipamento informático</t>
  </si>
  <si>
    <t>62090</t>
  </si>
  <si>
    <t>Outras actividades  relacionadas com as tecnologias da informação e informática</t>
  </si>
  <si>
    <t>63110</t>
  </si>
  <si>
    <t>Actividades de processamento de dados, domiciliação de informação e actividades relacionadas</t>
  </si>
  <si>
    <t>63120</t>
  </si>
  <si>
    <t>Portais Web</t>
  </si>
  <si>
    <t>63910</t>
  </si>
  <si>
    <t>Actividades de agências de notícias</t>
  </si>
  <si>
    <t>63990</t>
  </si>
  <si>
    <t>Outras actividades dos serviços de informação, n.e.</t>
  </si>
  <si>
    <t>64110</t>
  </si>
  <si>
    <t>Banco central</t>
  </si>
  <si>
    <t>64190</t>
  </si>
  <si>
    <t>Outra intermediação monetária</t>
  </si>
  <si>
    <t>64201</t>
  </si>
  <si>
    <t>Actividades das sociedades gestoras de participações sociais financeiras</t>
  </si>
  <si>
    <t>64202</t>
  </si>
  <si>
    <t>Actividades das sociedades gestoras de participações sociais não financeiras</t>
  </si>
  <si>
    <t>64300</t>
  </si>
  <si>
    <t>Trusts, fundos e  entidades financeiras similares</t>
  </si>
  <si>
    <t>64910</t>
  </si>
  <si>
    <t>Actividades de locação financeira</t>
  </si>
  <si>
    <t>64921</t>
  </si>
  <si>
    <t>Actividades das instituições financeiras de crédito</t>
  </si>
  <si>
    <t>64922</t>
  </si>
  <si>
    <t>Actividades das sociedades financeiras para aquisições a crédito</t>
  </si>
  <si>
    <t>64923</t>
  </si>
  <si>
    <t>Outras actividades de crédito, n.e.</t>
  </si>
  <si>
    <t>64991</t>
  </si>
  <si>
    <t>Actividades de factoring</t>
  </si>
  <si>
    <t>64992</t>
  </si>
  <si>
    <t>Outras actividades de serviços financeiros diversos , n.e.,excepto seguros e fundos de pensões</t>
  </si>
  <si>
    <t>65111</t>
  </si>
  <si>
    <t>Seguros de vida</t>
  </si>
  <si>
    <t>65112</t>
  </si>
  <si>
    <t>Outras actividades complementares de segurança social</t>
  </si>
  <si>
    <t>65120</t>
  </si>
  <si>
    <t>Seguros não vida</t>
  </si>
  <si>
    <t>65200</t>
  </si>
  <si>
    <t>Resseguros</t>
  </si>
  <si>
    <t>65300</t>
  </si>
  <si>
    <t>Fundos de pensões e regimes profissionais complementares</t>
  </si>
  <si>
    <t>66110</t>
  </si>
  <si>
    <t>Administração de mercados financeiros</t>
  </si>
  <si>
    <t>66120</t>
  </si>
  <si>
    <t>Actividades de negociação por conta de terceiros em valores mobiliários e outros instrumentos financeiros</t>
  </si>
  <si>
    <t>66190</t>
  </si>
  <si>
    <t>Outras actividades auxiliares de serviços financeiros, excepto seguros e fundos de pensões</t>
  </si>
  <si>
    <t>66210</t>
  </si>
  <si>
    <t>Actividades de avaliação de riscos e danos</t>
  </si>
  <si>
    <t>66220</t>
  </si>
  <si>
    <t>Actividades de mediadores de seguros</t>
  </si>
  <si>
    <t>66290</t>
  </si>
  <si>
    <t>Outras actividades auxiliares de seguros e fundos de pensões</t>
  </si>
  <si>
    <t>66300</t>
  </si>
  <si>
    <t>Actividades de gestão de fundos</t>
  </si>
  <si>
    <t>68100</t>
  </si>
  <si>
    <t>Compra e venda de bens imobiliários</t>
  </si>
  <si>
    <t>68200</t>
  </si>
  <si>
    <t>Arrendamento de bens imobiliários</t>
  </si>
  <si>
    <t>68311</t>
  </si>
  <si>
    <t>Actividades de mediação imobiliária</t>
  </si>
  <si>
    <t>68312</t>
  </si>
  <si>
    <t>Actividades de angariação imobiliária</t>
  </si>
  <si>
    <t>68313</t>
  </si>
  <si>
    <t>Actividades de avaliação imobiliária</t>
  </si>
  <si>
    <t>68321</t>
  </si>
  <si>
    <t>Administração de imóveis por conta de outrem</t>
  </si>
  <si>
    <t>68322</t>
  </si>
  <si>
    <t>Administração de condomínios</t>
  </si>
  <si>
    <t>69101</t>
  </si>
  <si>
    <t>Actividades jurídicas</t>
  </si>
  <si>
    <t>69102</t>
  </si>
  <si>
    <t>Actividades dos cartórios notariais</t>
  </si>
  <si>
    <t>69200</t>
  </si>
  <si>
    <t>Actividades de contabilidade e auditoria;  consultoria fiscal</t>
  </si>
  <si>
    <t>70100</t>
  </si>
  <si>
    <t>Actividades das sedes sociais</t>
  </si>
  <si>
    <t>70210</t>
  </si>
  <si>
    <t>Actividades de relações públicas e comunicação</t>
  </si>
  <si>
    <t>Outras actividades de consultoria para os negócios e a gestão</t>
  </si>
  <si>
    <t>71110</t>
  </si>
  <si>
    <t>Actividades de arquitectura</t>
  </si>
  <si>
    <t>71120</t>
  </si>
  <si>
    <t>Actividades de engenharia e técnicas afins</t>
  </si>
  <si>
    <t>71200</t>
  </si>
  <si>
    <t>Actividades de ensaios e análises técnicas</t>
  </si>
  <si>
    <t>72110</t>
  </si>
  <si>
    <t>Investigação e desenvolvimento em biotecnologia</t>
  </si>
  <si>
    <t>72190</t>
  </si>
  <si>
    <t>Outra investigação e desenvolvimento das ciências físicas e naturais</t>
  </si>
  <si>
    <t>72200</t>
  </si>
  <si>
    <t>Investigação e desenvolvimento das ciências sociais e humanas</t>
  </si>
  <si>
    <t>73110</t>
  </si>
  <si>
    <t>Agências de publicidade</t>
  </si>
  <si>
    <t>73120</t>
  </si>
  <si>
    <t>Actividades de representação nos meios de comunicação</t>
  </si>
  <si>
    <t>73200</t>
  </si>
  <si>
    <t>Estudos de mercado e sondagens de opinião</t>
  </si>
  <si>
    <t>74100</t>
  </si>
  <si>
    <t>Actividades de design</t>
  </si>
  <si>
    <t>74200</t>
  </si>
  <si>
    <t>Actividades fotográficas</t>
  </si>
  <si>
    <t>74300</t>
  </si>
  <si>
    <t>Actividades de tradução e interpretação</t>
  </si>
  <si>
    <t>Outras actividades de consultoria,  científicas, técnicas e similares, n.e.</t>
  </si>
  <si>
    <t>75000</t>
  </si>
  <si>
    <t>Actividades veterinárias</t>
  </si>
  <si>
    <t>77110</t>
  </si>
  <si>
    <t>Aluguer de veículos automóveis ligeiros</t>
  </si>
  <si>
    <t>77120</t>
  </si>
  <si>
    <t>Aluguer de veículos automóveis pesados</t>
  </si>
  <si>
    <t>77210</t>
  </si>
  <si>
    <t>Aluguer de bens  recreativos e desportivos</t>
  </si>
  <si>
    <t>77220</t>
  </si>
  <si>
    <t>Aluguer de videocassetes e discos</t>
  </si>
  <si>
    <t>77290</t>
  </si>
  <si>
    <t>Aluguer de outros bens de uso pessoal e doméstico</t>
  </si>
  <si>
    <t>77310</t>
  </si>
  <si>
    <t>Aluguer de máquinas e equipamentos agrícolas</t>
  </si>
  <si>
    <t>77320</t>
  </si>
  <si>
    <t>Aluguer de máquinas e equipamentos para a construção e engenharia civil</t>
  </si>
  <si>
    <t>77330</t>
  </si>
  <si>
    <t>Aluguer de máquinas e equipamentos de escritório (inclui computadores)</t>
  </si>
  <si>
    <t>77340</t>
  </si>
  <si>
    <t>Aluguer de meios de transporte marítimo e fluvial</t>
  </si>
  <si>
    <t>77350</t>
  </si>
  <si>
    <t>Aluguer de meios de transporte aéreo</t>
  </si>
  <si>
    <t>77390</t>
  </si>
  <si>
    <t>Aluguer de outras máquinas e equipamentos, n.e.</t>
  </si>
  <si>
    <t>77400</t>
  </si>
  <si>
    <t>Locação de propriedade intelectual e produtos similares, excepto direitos de autor</t>
  </si>
  <si>
    <t>78100</t>
  </si>
  <si>
    <t>Actividades das empresas de selecção e colocação de pessoal</t>
  </si>
  <si>
    <t>78200</t>
  </si>
  <si>
    <t>Actividades das empresas de trabalho temporário</t>
  </si>
  <si>
    <t>78300</t>
  </si>
  <si>
    <t>Outro fornecimento de recursos humanos</t>
  </si>
  <si>
    <t>79110</t>
  </si>
  <si>
    <t>Actividades das agências de viagem</t>
  </si>
  <si>
    <t>79120</t>
  </si>
  <si>
    <t>Actividades dos operadores turísticos</t>
  </si>
  <si>
    <t>79900</t>
  </si>
  <si>
    <t>Outros serviços de reservas e actividades relacionadas</t>
  </si>
  <si>
    <t>80100</t>
  </si>
  <si>
    <t>Actividades de  segurança privada</t>
  </si>
  <si>
    <t>80200</t>
  </si>
  <si>
    <t>Actividades  relacionadas com sistemas de segurança</t>
  </si>
  <si>
    <t>80300</t>
  </si>
  <si>
    <t>Actividades de investigação</t>
  </si>
  <si>
    <t>81100</t>
  </si>
  <si>
    <t>Actividades combinadas de apoio aos  edifícios</t>
  </si>
  <si>
    <t>81210</t>
  </si>
  <si>
    <t>Actividades de limpeza geral em edifícios</t>
  </si>
  <si>
    <t>81220</t>
  </si>
  <si>
    <t>Outras actividades de limpeza em edifícios e em equipamentos industriais</t>
  </si>
  <si>
    <t>81291</t>
  </si>
  <si>
    <t>Actividades de desinfecção, desratização e similares</t>
  </si>
  <si>
    <t>81292</t>
  </si>
  <si>
    <t>Outras actividades de limpeza, n.e.</t>
  </si>
  <si>
    <t>Actividades de plantação e manutenção de jardins</t>
  </si>
  <si>
    <t>82110</t>
  </si>
  <si>
    <t>Actividades  combinadas de serviços administrativos</t>
  </si>
  <si>
    <t>82190</t>
  </si>
  <si>
    <t>Execução de fotocópias, preparação de documentos e outras actividades especializadas de apoio administrativo</t>
  </si>
  <si>
    <t>82200</t>
  </si>
  <si>
    <t>Actividades dos centros de chamadas</t>
  </si>
  <si>
    <t>82300</t>
  </si>
  <si>
    <t>Organização de feiras, congressos e outros eventos similares</t>
  </si>
  <si>
    <t>82910</t>
  </si>
  <si>
    <t>Actividades de cobranças e avaliação de crédito</t>
  </si>
  <si>
    <t>82921</t>
  </si>
  <si>
    <t>Engarrafamento de gases</t>
  </si>
  <si>
    <t>82922</t>
  </si>
  <si>
    <t>Outras actividades de embalagem</t>
  </si>
  <si>
    <t>82990</t>
  </si>
  <si>
    <t>Outras actividades de serviços de apoio prestados às empresas, n.e.</t>
  </si>
  <si>
    <t>84111</t>
  </si>
  <si>
    <t>Administração Central</t>
  </si>
  <si>
    <t>84112</t>
  </si>
  <si>
    <t>Administração Regional Autónoma</t>
  </si>
  <si>
    <t>84113</t>
  </si>
  <si>
    <t>Administração Local</t>
  </si>
  <si>
    <t>84114</t>
  </si>
  <si>
    <t>Actividades de apoio à administração pública</t>
  </si>
  <si>
    <t>84121</t>
  </si>
  <si>
    <t>Administração Pública - actividades de saúde</t>
  </si>
  <si>
    <t>84122</t>
  </si>
  <si>
    <t>Administração Pública - actividades de educação</t>
  </si>
  <si>
    <t>84123</t>
  </si>
  <si>
    <t>Administração Pública - actividades da cultura, desporto, recreativas, ambiente, habitação e de outras actividades sociais, excepto segurança social obrigatória</t>
  </si>
  <si>
    <t>84130</t>
  </si>
  <si>
    <t>Administração pública - actividades económicas</t>
  </si>
  <si>
    <t>84210</t>
  </si>
  <si>
    <t>Negócios estrangeiros</t>
  </si>
  <si>
    <t>84220</t>
  </si>
  <si>
    <t>Actividades de defesa</t>
  </si>
  <si>
    <t>84230</t>
  </si>
  <si>
    <t>Actividades de justiça</t>
  </si>
  <si>
    <t>84240</t>
  </si>
  <si>
    <t>Actividades de segurança e ordem pública</t>
  </si>
  <si>
    <t>84250</t>
  </si>
  <si>
    <t>Actividades de protecção civil</t>
  </si>
  <si>
    <t>84300</t>
  </si>
  <si>
    <t>Actividades de segurança social obrigatória</t>
  </si>
  <si>
    <t>85100</t>
  </si>
  <si>
    <t>Educação pré-escolar</t>
  </si>
  <si>
    <t>85201</t>
  </si>
  <si>
    <t>Ensino básico (1º  Ciclo)</t>
  </si>
  <si>
    <t>85202</t>
  </si>
  <si>
    <t>Ensino básico (2º Ciclo)</t>
  </si>
  <si>
    <t>85310</t>
  </si>
  <si>
    <t>Ensinos básico (3º Ciclo) e secundário geral</t>
  </si>
  <si>
    <t>85320</t>
  </si>
  <si>
    <t>Ensinos secundário tecnológico, artístico  e profissional</t>
  </si>
  <si>
    <t>85410</t>
  </si>
  <si>
    <t>Ensino pós-secundário não superior</t>
  </si>
  <si>
    <t>85420</t>
  </si>
  <si>
    <t>Ensino superior</t>
  </si>
  <si>
    <t>85510</t>
  </si>
  <si>
    <t>Ensinos desportivo e recreativo</t>
  </si>
  <si>
    <t>85520</t>
  </si>
  <si>
    <t>Ensino de actividades culturais</t>
  </si>
  <si>
    <t>85530</t>
  </si>
  <si>
    <t>Escolas de condução e pilotagem</t>
  </si>
  <si>
    <t>85591</t>
  </si>
  <si>
    <t>Formação profissional</t>
  </si>
  <si>
    <t>85592</t>
  </si>
  <si>
    <t>Escolas de línguas</t>
  </si>
  <si>
    <t>85593</t>
  </si>
  <si>
    <t>Outras actividades educativas, n.e.</t>
  </si>
  <si>
    <t>85600</t>
  </si>
  <si>
    <t>Actividades de serviços de apoio à educação</t>
  </si>
  <si>
    <t>86100</t>
  </si>
  <si>
    <t>Actividades dos estabelecimentos de saúde com internamento</t>
  </si>
  <si>
    <t>86210</t>
  </si>
  <si>
    <t>Actividades de prática médica de clínica geral, em ambulatório</t>
  </si>
  <si>
    <t>86220</t>
  </si>
  <si>
    <t>Actividades de prática médica de clínica especializada, em ambulatório</t>
  </si>
  <si>
    <t>86230</t>
  </si>
  <si>
    <t>Actividades  de medicina dentária e odontologia</t>
  </si>
  <si>
    <t>86901</t>
  </si>
  <si>
    <t>Laboratórios de análises clínicas</t>
  </si>
  <si>
    <t>86902</t>
  </si>
  <si>
    <t>Actividades de ambulâncias</t>
  </si>
  <si>
    <t>86903</t>
  </si>
  <si>
    <t xml:space="preserve">Actividades de enfermagem </t>
  </si>
  <si>
    <t>86904</t>
  </si>
  <si>
    <t xml:space="preserve">Centros de recolha e bancos de órgãos </t>
  </si>
  <si>
    <t>86905</t>
  </si>
  <si>
    <t>Actividades termais</t>
  </si>
  <si>
    <t>86906</t>
  </si>
  <si>
    <t>Outras actividades de saúde humana, n.e.</t>
  </si>
  <si>
    <t>87100</t>
  </si>
  <si>
    <t>Actividades dos estabelecimentos de cuidados continuados integrados,  com alojamento</t>
  </si>
  <si>
    <t>87200</t>
  </si>
  <si>
    <t>Actividades dos estabelecimentos para pessoas com  doença do foro mental e do abuso de drogas, com alojamento</t>
  </si>
  <si>
    <t>87301</t>
  </si>
  <si>
    <t>Actividades de apoio social para pessoas idosas, com alojamento</t>
  </si>
  <si>
    <t>87302</t>
  </si>
  <si>
    <t>Actividades de apoio social para pessoas com deficiência, com alojamento</t>
  </si>
  <si>
    <t>87901</t>
  </si>
  <si>
    <t>Actividades de apoio social para crianças e jovens, com alojamento</t>
  </si>
  <si>
    <t>87902</t>
  </si>
  <si>
    <t>Actividades de apoio social com alojamento, n.e.</t>
  </si>
  <si>
    <t>88101</t>
  </si>
  <si>
    <t>Actividades de apoio social para pessoas idosas, sem alojamento</t>
  </si>
  <si>
    <t>88102</t>
  </si>
  <si>
    <t>Actividades de apoio social para pessoas com deficiência, sem alojamento</t>
  </si>
  <si>
    <t>88910</t>
  </si>
  <si>
    <t>Actividades de cuidados  para crianças, sem alojamento</t>
  </si>
  <si>
    <t>88990</t>
  </si>
  <si>
    <t>Outras actividades de apoio  social sem alojamento, n.e.</t>
  </si>
  <si>
    <t>90010</t>
  </si>
  <si>
    <t>Actividades das artes do espectáculo</t>
  </si>
  <si>
    <t>90020</t>
  </si>
  <si>
    <t>Actividades de apoio às artes do espectáculo</t>
  </si>
  <si>
    <t>90030</t>
  </si>
  <si>
    <t>Criação artística e literária</t>
  </si>
  <si>
    <t>90040</t>
  </si>
  <si>
    <t>Exploração de salas de espectáculos e actividades conexas</t>
  </si>
  <si>
    <t>91011</t>
  </si>
  <si>
    <t>Actividades das bibliotecas</t>
  </si>
  <si>
    <t>91012</t>
  </si>
  <si>
    <t>Actividades dos arquivos</t>
  </si>
  <si>
    <t>91020</t>
  </si>
  <si>
    <t>Actividades dos museus</t>
  </si>
  <si>
    <t>91030</t>
  </si>
  <si>
    <t>Actividades dos sítios e  monumentos históricos</t>
  </si>
  <si>
    <t>91041</t>
  </si>
  <si>
    <t>Actividades dos jardins  zoológicos, botânicos e aquários</t>
  </si>
  <si>
    <t>91042</t>
  </si>
  <si>
    <t xml:space="preserve">Actividade dos parques e reservas naturais </t>
  </si>
  <si>
    <t>92000</t>
  </si>
  <si>
    <t>Lotarias e outros jogos de aposta</t>
  </si>
  <si>
    <t>93110</t>
  </si>
  <si>
    <t>Gestão de instalações desportivas</t>
  </si>
  <si>
    <t>93120</t>
  </si>
  <si>
    <t>Actividades dos clubes desportivos</t>
  </si>
  <si>
    <t>93130</t>
  </si>
  <si>
    <t>Actividades de ginásio  (fitness)</t>
  </si>
  <si>
    <t>93191</t>
  </si>
  <si>
    <t>Organismos reguladores das actividades desportivas</t>
  </si>
  <si>
    <t>93192</t>
  </si>
  <si>
    <t>Outras actividades desportivas, n.e.</t>
  </si>
  <si>
    <t>93210</t>
  </si>
  <si>
    <t>Actividades dos  parques de diversão e temáticos</t>
  </si>
  <si>
    <t>93291</t>
  </si>
  <si>
    <t>Actividades tauromáquicas</t>
  </si>
  <si>
    <t>93292</t>
  </si>
  <si>
    <t>Actividades dos portos de recreio (marinas)</t>
  </si>
  <si>
    <t>93293</t>
  </si>
  <si>
    <t>Organização de actividades de animação turística</t>
  </si>
  <si>
    <t>93294</t>
  </si>
  <si>
    <t>Outras actividades de diversão e recreativas, n.e.</t>
  </si>
  <si>
    <t>94110</t>
  </si>
  <si>
    <t>Actividades de organizações económicas e patronais</t>
  </si>
  <si>
    <t>94120</t>
  </si>
  <si>
    <t>Actividades de organizações profissionais</t>
  </si>
  <si>
    <t>94200</t>
  </si>
  <si>
    <t>Actividades de organizações sindicais</t>
  </si>
  <si>
    <t>94910</t>
  </si>
  <si>
    <t>Actividades de organizações religiosas</t>
  </si>
  <si>
    <t>94920</t>
  </si>
  <si>
    <t>Actividades de organizações políticas</t>
  </si>
  <si>
    <t>94991</t>
  </si>
  <si>
    <t>Associações culturais e recreativas</t>
  </si>
  <si>
    <t>94992</t>
  </si>
  <si>
    <t>Associações de defesa do ambiente</t>
  </si>
  <si>
    <t>94993</t>
  </si>
  <si>
    <t>Associações de juventude e de estudantes</t>
  </si>
  <si>
    <t>94994</t>
  </si>
  <si>
    <t>Associações de pais e encarregados de educação</t>
  </si>
  <si>
    <t>94995</t>
  </si>
  <si>
    <t>Outras actividades associativas, n.e.</t>
  </si>
  <si>
    <t>95110</t>
  </si>
  <si>
    <t>Reparação  de computadores e de equipamento periférico</t>
  </si>
  <si>
    <t>95120</t>
  </si>
  <si>
    <t>Reparação de equipamento de comunicação</t>
  </si>
  <si>
    <t>95210</t>
  </si>
  <si>
    <t>Reparação   de televisores e de outros bens de consumo similares</t>
  </si>
  <si>
    <t>95220</t>
  </si>
  <si>
    <t>Reparação de electrodomésticos e de outros equipamentos de uso doméstico e para jardim</t>
  </si>
  <si>
    <t>95230</t>
  </si>
  <si>
    <t>Reparação de calçado e de artigos de couro</t>
  </si>
  <si>
    <t>95240</t>
  </si>
  <si>
    <t>Reparação de mobiliário e similares, de uso doméstico</t>
  </si>
  <si>
    <t>95250</t>
  </si>
  <si>
    <t>Reparação de relógios e de artigos de joalharia</t>
  </si>
  <si>
    <t>95290</t>
  </si>
  <si>
    <t>Reparação de outros bens de uso pessoal e doméstico</t>
  </si>
  <si>
    <t>96010</t>
  </si>
  <si>
    <t>Lavagem e limpeza a seco de têxteis e peles</t>
  </si>
  <si>
    <t>96021</t>
  </si>
  <si>
    <t>Salões de cabeleireiro</t>
  </si>
  <si>
    <t>96022</t>
  </si>
  <si>
    <t>Institutos de beleza</t>
  </si>
  <si>
    <t>96030</t>
  </si>
  <si>
    <t>Actividades funerárias e conexas</t>
  </si>
  <si>
    <t>96040</t>
  </si>
  <si>
    <t>Actividades de bem-estar físico</t>
  </si>
  <si>
    <t>96091</t>
  </si>
  <si>
    <t>Actividades de tatuagem e similares</t>
  </si>
  <si>
    <t>96092</t>
  </si>
  <si>
    <t>Actividades dos serviços para animais de companhia</t>
  </si>
  <si>
    <t>96093</t>
  </si>
  <si>
    <t>Outras actividades de serviços pessoais diversas, n.e.</t>
  </si>
  <si>
    <t>97000</t>
  </si>
  <si>
    <t>Actividades das famílias empregadoras de pessoal doméstico</t>
  </si>
  <si>
    <t>98100</t>
  </si>
  <si>
    <t>Actividades de produção de bens pelas famílias para uso próprio</t>
  </si>
  <si>
    <t>98200</t>
  </si>
  <si>
    <t>Actividades de produção de serviços pelas famílias para uso próprio</t>
  </si>
  <si>
    <t>99000</t>
  </si>
  <si>
    <t>Actividades dos organismos internacionais e outras instituições extra-territoriais</t>
  </si>
  <si>
    <t xml:space="preserve">Declaro que a operação proposta está de acordo com as condições de enquadramento fixadas no DL 46A/2020, de 30 de julho e que enviarei em formato PDF  toda a documentação necessária e solicitada pelo IDE, IP RAM </t>
  </si>
  <si>
    <t xml:space="preserve">Declaro que autorizo a recolha, utilização, registo e tratamento dos dados, em conformidade com o RGPD, realizados no âmbito da respetiva candidatura, bem como a fornecer os dados necessários às entidades parceiras, auditoras e demais instituições de controlo da aplicação do presente sistema de incentivos.
</t>
  </si>
  <si>
    <t>Comprovativo IBAN</t>
  </si>
  <si>
    <t>Autorização de consulta online ao IDE, IP-RAM para verificação da situação regularizada perante a Segurança Social e as Finanças (NIF 511152302 e NISS 20004870060) e respetivas certidões</t>
  </si>
</sst>
</file>

<file path=xl/styles.xml><?xml version="1.0" encoding="utf-8"?>
<styleSheet xmlns="http://schemas.openxmlformats.org/spreadsheetml/2006/main">
  <numFmts count="5">
    <numFmt numFmtId="44" formatCode="_-* #,##0.00\ &quot;€&quot;_-;\-* #,##0.00\ &quot;€&quot;_-;_-* &quot;-&quot;??\ &quot;€&quot;_-;_-@_-"/>
    <numFmt numFmtId="164" formatCode="#,##0.00_ ;[Red]\-#,##0.00\ "/>
    <numFmt numFmtId="165" formatCode="#,##0_ ;[Red]\-#,##0\ "/>
    <numFmt numFmtId="166" formatCode="_ * #,##0.00_)&quot;€&quot;;_ * \(#,##0.00\)&quot;€&quot;;\-;_ @_ "/>
    <numFmt numFmtId="167" formatCode="#,##0.00\ &quot;€&quot;"/>
  </numFmts>
  <fonts count="33">
    <font>
      <sz val="10"/>
      <name val="Arial"/>
      <family val="2"/>
    </font>
    <font>
      <sz val="10"/>
      <name val="Arial"/>
      <family val="2"/>
    </font>
    <font>
      <b/>
      <sz val="8"/>
      <color indexed="12"/>
      <name val="Arial"/>
      <family val="2"/>
    </font>
    <font>
      <sz val="8"/>
      <color indexed="12"/>
      <name val="Arial"/>
      <family val="2"/>
    </font>
    <font>
      <b/>
      <u/>
      <sz val="9"/>
      <color indexed="10"/>
      <name val="Arial"/>
      <family val="2"/>
    </font>
    <font>
      <sz val="8"/>
      <name val="Arial"/>
      <family val="2"/>
    </font>
    <font>
      <b/>
      <sz val="10"/>
      <name val="Arial"/>
      <family val="2"/>
    </font>
    <font>
      <b/>
      <sz val="10"/>
      <color indexed="12"/>
      <name val="Arial"/>
      <family val="2"/>
    </font>
    <font>
      <b/>
      <sz val="8"/>
      <name val="Arial"/>
      <family val="2"/>
    </font>
    <font>
      <b/>
      <sz val="8"/>
      <color indexed="10"/>
      <name val="Tahoma"/>
      <family val="2"/>
    </font>
    <font>
      <i/>
      <sz val="9"/>
      <name val="Arial"/>
      <family val="2"/>
    </font>
    <font>
      <u/>
      <sz val="8"/>
      <color indexed="12"/>
      <name val="Arial"/>
      <family val="2"/>
    </font>
    <font>
      <sz val="8"/>
      <color indexed="8"/>
      <name val="Arial"/>
      <family val="2"/>
    </font>
    <font>
      <b/>
      <sz val="9"/>
      <name val="Arial"/>
      <family val="2"/>
    </font>
    <font>
      <sz val="7"/>
      <name val="Arial"/>
      <family val="2"/>
    </font>
    <font>
      <b/>
      <sz val="15"/>
      <color indexed="56"/>
      <name val="Calibri"/>
      <family val="2"/>
    </font>
    <font>
      <b/>
      <sz val="13"/>
      <color indexed="56"/>
      <name val="Calibri"/>
      <family val="2"/>
    </font>
    <font>
      <b/>
      <sz val="11"/>
      <color indexed="56"/>
      <name val="Calibri"/>
      <family val="2"/>
    </font>
    <font>
      <sz val="11"/>
      <color indexed="52"/>
      <name val="Calibri"/>
      <family val="2"/>
    </font>
    <font>
      <sz val="11"/>
      <color indexed="17"/>
      <name val="Calibri"/>
      <family val="2"/>
    </font>
    <font>
      <sz val="11"/>
      <color indexed="62"/>
      <name val="Calibri"/>
      <family val="2"/>
    </font>
    <font>
      <sz val="11"/>
      <name val="Calibri"/>
      <family val="2"/>
    </font>
    <font>
      <sz val="11"/>
      <color indexed="8"/>
      <name val="Calibri"/>
      <family val="2"/>
    </font>
    <font>
      <sz val="11"/>
      <color indexed="10"/>
      <name val="Calibri"/>
      <family val="2"/>
    </font>
    <font>
      <sz val="8"/>
      <name val="Verdana"/>
      <family val="2"/>
    </font>
    <font>
      <sz val="8"/>
      <color theme="0"/>
      <name val="Arial"/>
      <family val="2"/>
    </font>
    <font>
      <b/>
      <sz val="13"/>
      <color theme="0"/>
      <name val="Arial"/>
      <family val="2"/>
    </font>
    <font>
      <b/>
      <sz val="12"/>
      <color theme="0"/>
      <name val="Arial"/>
      <family val="2"/>
    </font>
    <font>
      <b/>
      <sz val="15"/>
      <color theme="0"/>
      <name val="Arial"/>
      <family val="2"/>
    </font>
    <font>
      <b/>
      <sz val="10"/>
      <color theme="0"/>
      <name val="Arial"/>
      <family val="2"/>
    </font>
    <font>
      <b/>
      <sz val="10"/>
      <color indexed="10"/>
      <name val="Calibri"/>
      <family val="2"/>
      <scheme val="minor"/>
    </font>
    <font>
      <b/>
      <sz val="9"/>
      <color rgb="FFFF0000"/>
      <name val="Arial"/>
      <family val="2"/>
    </font>
    <font>
      <b/>
      <sz val="8"/>
      <color rgb="FFFF0000"/>
      <name val="Arial"/>
      <family val="2"/>
    </font>
  </fonts>
  <fills count="8">
    <fill>
      <patternFill patternType="none"/>
    </fill>
    <fill>
      <patternFill patternType="gray125"/>
    </fill>
    <fill>
      <patternFill patternType="solid">
        <fgColor indexed="42"/>
      </patternFill>
    </fill>
    <fill>
      <patternFill patternType="solid">
        <fgColor indexed="47"/>
      </patternFill>
    </fill>
    <fill>
      <patternFill patternType="solid">
        <fgColor indexed="26"/>
      </patternFill>
    </fill>
    <fill>
      <patternFill patternType="solid">
        <fgColor theme="3" tint="-0.499984740745262"/>
        <bgColor indexed="64"/>
      </patternFill>
    </fill>
    <fill>
      <patternFill patternType="solid">
        <fgColor theme="0" tint="-4.9989318521683403E-2"/>
        <bgColor indexed="64"/>
      </patternFill>
    </fill>
    <fill>
      <patternFill patternType="solid">
        <fgColor theme="0" tint="-0.14999847407452621"/>
        <bgColor indexed="64"/>
      </patternFill>
    </fill>
  </fills>
  <borders count="19">
    <border>
      <left/>
      <right/>
      <top/>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7">
    <xf numFmtId="0" fontId="0" fillId="0" borderId="0"/>
    <xf numFmtId="0" fontId="15" fillId="0" borderId="1" applyNumberFormat="0" applyFill="0" applyAlignment="0" applyProtection="0"/>
    <xf numFmtId="0" fontId="16" fillId="0" borderId="2" applyNumberFormat="0" applyFill="0" applyAlignment="0" applyProtection="0"/>
    <xf numFmtId="0" fontId="17" fillId="0" borderId="3" applyNumberFormat="0" applyFill="0" applyAlignment="0" applyProtection="0"/>
    <xf numFmtId="0" fontId="17" fillId="0" borderId="0" applyNumberFormat="0" applyFill="0" applyBorder="0" applyAlignment="0" applyProtection="0"/>
    <xf numFmtId="0" fontId="18" fillId="0" borderId="5" applyNumberFormat="0" applyFill="0" applyAlignment="0" applyProtection="0"/>
    <xf numFmtId="0" fontId="19" fillId="2" borderId="0" applyNumberFormat="0" applyBorder="0" applyAlignment="0" applyProtection="0"/>
    <xf numFmtId="44" fontId="1" fillId="0" borderId="0" applyFont="0" applyFill="0" applyBorder="0" applyAlignment="0" applyProtection="0"/>
    <xf numFmtId="0" fontId="20" fillId="3" borderId="4" applyNumberFormat="0" applyAlignment="0" applyProtection="0"/>
    <xf numFmtId="166" fontId="1" fillId="0" borderId="0" applyFont="0" applyFill="0" applyBorder="0" applyAlignment="0" applyProtection="0"/>
    <xf numFmtId="0" fontId="11" fillId="0" borderId="0" applyNumberFormat="0" applyFill="0" applyBorder="0" applyAlignment="0" applyProtection="0">
      <alignment vertical="top"/>
      <protection locked="0"/>
    </xf>
    <xf numFmtId="0" fontId="1" fillId="0" borderId="0"/>
    <xf numFmtId="0" fontId="21" fillId="0" borderId="0"/>
    <xf numFmtId="0" fontId="1" fillId="0" borderId="0"/>
    <xf numFmtId="0" fontId="22" fillId="4" borderId="6" applyNumberFormat="0" applyFont="0" applyAlignment="0" applyProtection="0"/>
    <xf numFmtId="9" fontId="1" fillId="0" borderId="0" applyFont="0" applyFill="0" applyBorder="0" applyAlignment="0" applyProtection="0"/>
    <xf numFmtId="0" fontId="23" fillId="0" borderId="0" applyNumberFormat="0" applyFill="0" applyBorder="0" applyAlignment="0" applyProtection="0"/>
  </cellStyleXfs>
  <cellXfs count="97">
    <xf numFmtId="0" fontId="0" fillId="0" borderId="0" xfId="0"/>
    <xf numFmtId="0" fontId="1" fillId="0" borderId="0" xfId="0" applyFont="1" applyFill="1"/>
    <xf numFmtId="0" fontId="2" fillId="0" borderId="0" xfId="0" applyFont="1" applyFill="1" applyAlignment="1">
      <alignment vertical="center"/>
    </xf>
    <xf numFmtId="0" fontId="3" fillId="0" borderId="0" xfId="0" applyFont="1" applyFill="1" applyAlignment="1">
      <alignment vertical="center"/>
    </xf>
    <xf numFmtId="0" fontId="25" fillId="5" borderId="7" xfId="0" applyFont="1" applyFill="1" applyBorder="1" applyAlignment="1">
      <alignment vertical="center"/>
    </xf>
    <xf numFmtId="0" fontId="25" fillId="5" borderId="8" xfId="0" applyFont="1" applyFill="1" applyBorder="1" applyAlignment="1">
      <alignment vertical="center"/>
    </xf>
    <xf numFmtId="0" fontId="25" fillId="5" borderId="9" xfId="0" applyFont="1" applyFill="1" applyBorder="1" applyAlignment="1">
      <alignment vertical="center"/>
    </xf>
    <xf numFmtId="0" fontId="3" fillId="0" borderId="0" xfId="0" applyFont="1" applyFill="1" applyBorder="1" applyAlignment="1">
      <alignment vertical="center"/>
    </xf>
    <xf numFmtId="0" fontId="25" fillId="5" borderId="10" xfId="0" applyFont="1" applyFill="1" applyBorder="1" applyAlignment="1">
      <alignment vertical="center"/>
    </xf>
    <xf numFmtId="0" fontId="25" fillId="5" borderId="11" xfId="0" applyFont="1" applyFill="1" applyBorder="1" applyAlignment="1">
      <alignment vertical="center"/>
    </xf>
    <xf numFmtId="0" fontId="1" fillId="0" borderId="0" xfId="0" applyFont="1" applyFill="1" applyAlignment="1">
      <alignment wrapText="1"/>
    </xf>
    <xf numFmtId="0" fontId="3" fillId="0" borderId="0" xfId="0" applyFont="1" applyFill="1" applyBorder="1" applyAlignment="1">
      <alignment vertical="center" wrapText="1"/>
    </xf>
    <xf numFmtId="0" fontId="29" fillId="5" borderId="13" xfId="0" applyFont="1" applyFill="1" applyBorder="1" applyAlignment="1">
      <alignment wrapText="1"/>
    </xf>
    <xf numFmtId="0" fontId="29" fillId="5" borderId="14" xfId="0" applyFont="1" applyFill="1" applyBorder="1" applyAlignment="1">
      <alignment horizontal="right"/>
    </xf>
    <xf numFmtId="0" fontId="4" fillId="0" borderId="0" xfId="0" applyFont="1" applyFill="1" applyBorder="1" applyAlignment="1">
      <alignment vertical="center"/>
    </xf>
    <xf numFmtId="0" fontId="5" fillId="0" borderId="0" xfId="0" applyFont="1" applyFill="1" applyProtection="1"/>
    <xf numFmtId="0" fontId="5" fillId="0" borderId="0" xfId="0" applyFont="1" applyFill="1" applyAlignment="1" applyProtection="1">
      <alignment vertical="center"/>
    </xf>
    <xf numFmtId="0" fontId="6" fillId="0" borderId="0" xfId="0" applyFont="1" applyFill="1"/>
    <xf numFmtId="0" fontId="7" fillId="0" borderId="0" xfId="0" applyFont="1" applyFill="1" applyAlignment="1">
      <alignment vertical="center"/>
    </xf>
    <xf numFmtId="0" fontId="8" fillId="0" borderId="0" xfId="0" applyFont="1" applyFill="1" applyAlignment="1">
      <alignment vertical="center"/>
    </xf>
    <xf numFmtId="0" fontId="5" fillId="0" borderId="0" xfId="0" applyFont="1" applyFill="1" applyAlignment="1">
      <alignment vertical="center"/>
    </xf>
    <xf numFmtId="0" fontId="30" fillId="0" borderId="0" xfId="0" applyFont="1" applyAlignment="1">
      <alignment vertical="center" wrapText="1"/>
    </xf>
    <xf numFmtId="0" fontId="5" fillId="0" borderId="0" xfId="0" applyFont="1" applyFill="1" applyBorder="1" applyAlignment="1" applyProtection="1">
      <alignment vertical="center"/>
    </xf>
    <xf numFmtId="0" fontId="9" fillId="0" borderId="0" xfId="0" applyFont="1" applyFill="1" applyAlignment="1">
      <alignment vertical="center" wrapText="1"/>
    </xf>
    <xf numFmtId="0" fontId="8" fillId="0" borderId="0" xfId="0" applyFont="1" applyFill="1" applyAlignment="1">
      <alignment vertical="center" wrapText="1"/>
    </xf>
    <xf numFmtId="0" fontId="5" fillId="0" borderId="0" xfId="0" applyFont="1" applyFill="1"/>
    <xf numFmtId="0" fontId="5" fillId="0" borderId="0" xfId="0" applyFont="1" applyFill="1" applyAlignment="1">
      <alignment vertical="top"/>
    </xf>
    <xf numFmtId="0" fontId="6" fillId="0" borderId="0" xfId="0" applyFont="1" applyFill="1" applyAlignment="1">
      <alignment vertical="center"/>
    </xf>
    <xf numFmtId="0" fontId="8" fillId="0" borderId="0" xfId="0" applyFont="1" applyFill="1" applyAlignment="1">
      <alignment horizontal="center" vertical="center"/>
    </xf>
    <xf numFmtId="0" fontId="1" fillId="0" borderId="11" xfId="0" applyFont="1" applyFill="1" applyBorder="1"/>
    <xf numFmtId="0" fontId="8" fillId="6" borderId="18" xfId="0" applyFont="1" applyFill="1" applyBorder="1" applyAlignment="1" applyProtection="1">
      <alignment horizontal="center" vertical="center"/>
      <protection locked="0"/>
    </xf>
    <xf numFmtId="0" fontId="10" fillId="0" borderId="0" xfId="0" applyFont="1" applyFill="1" applyBorder="1" applyAlignment="1">
      <alignment horizontal="left" vertical="top" wrapText="1"/>
    </xf>
    <xf numFmtId="0" fontId="1" fillId="0" borderId="0" xfId="0" applyFont="1" applyFill="1" applyBorder="1"/>
    <xf numFmtId="0" fontId="5" fillId="6" borderId="18" xfId="0" applyFont="1" applyFill="1" applyBorder="1" applyAlignment="1" applyProtection="1">
      <alignment vertical="center"/>
      <protection locked="0"/>
    </xf>
    <xf numFmtId="49" fontId="5" fillId="6" borderId="18" xfId="0" applyNumberFormat="1" applyFont="1" applyFill="1" applyBorder="1" applyAlignment="1" applyProtection="1">
      <alignment vertical="center"/>
      <protection locked="0"/>
    </xf>
    <xf numFmtId="0" fontId="12" fillId="0" borderId="0" xfId="0" applyFont="1" applyFill="1" applyAlignment="1">
      <alignment vertical="center"/>
    </xf>
    <xf numFmtId="0" fontId="8" fillId="0" borderId="0" xfId="0" applyFont="1" applyFill="1" applyAlignment="1" applyProtection="1">
      <alignment vertical="center"/>
    </xf>
    <xf numFmtId="0" fontId="5" fillId="6" borderId="18" xfId="0" applyFont="1" applyFill="1" applyBorder="1" applyAlignment="1" applyProtection="1">
      <alignment horizontal="center" vertical="center"/>
      <protection locked="0"/>
    </xf>
    <xf numFmtId="0" fontId="5" fillId="6" borderId="16" xfId="0" applyFont="1" applyFill="1" applyBorder="1" applyAlignment="1" applyProtection="1">
      <alignment vertical="center"/>
      <protection locked="0"/>
    </xf>
    <xf numFmtId="164" fontId="3" fillId="0" borderId="0" xfId="0" applyNumberFormat="1" applyFont="1" applyFill="1" applyBorder="1" applyAlignment="1" applyProtection="1">
      <alignment vertical="center"/>
    </xf>
    <xf numFmtId="0" fontId="12" fillId="0" borderId="0" xfId="0" applyFont="1" applyFill="1" applyAlignment="1" applyProtection="1">
      <alignment vertical="center"/>
    </xf>
    <xf numFmtId="0" fontId="9" fillId="0" borderId="0" xfId="0" applyFont="1" applyFill="1" applyAlignment="1" applyProtection="1">
      <alignment vertical="center" wrapText="1"/>
    </xf>
    <xf numFmtId="0" fontId="32" fillId="0" borderId="0" xfId="0" applyFont="1" applyFill="1" applyAlignment="1" applyProtection="1">
      <alignment horizontal="left" vertical="center" wrapText="1"/>
    </xf>
    <xf numFmtId="0" fontId="3" fillId="0" borderId="0" xfId="0" applyFont="1" applyFill="1" applyAlignment="1" applyProtection="1">
      <alignment vertical="center"/>
    </xf>
    <xf numFmtId="0" fontId="13" fillId="0" borderId="0" xfId="0" applyFont="1" applyFill="1" applyBorder="1" applyAlignment="1">
      <alignment vertical="center"/>
    </xf>
    <xf numFmtId="49" fontId="14" fillId="0" borderId="0" xfId="0" applyNumberFormat="1" applyFont="1" applyFill="1" applyAlignment="1" applyProtection="1">
      <alignment horizontal="right" vertical="center"/>
    </xf>
    <xf numFmtId="0" fontId="24" fillId="0" borderId="0" xfId="13" applyFont="1"/>
    <xf numFmtId="0" fontId="0" fillId="0" borderId="0" xfId="0" quotePrefix="1"/>
    <xf numFmtId="0" fontId="5" fillId="0" borderId="0" xfId="0" applyFont="1" applyFill="1" applyBorder="1" applyAlignment="1" applyProtection="1">
      <alignment horizontal="center" vertical="center"/>
    </xf>
    <xf numFmtId="0" fontId="6" fillId="0" borderId="0" xfId="0" applyFont="1" applyFill="1" applyProtection="1"/>
    <xf numFmtId="0" fontId="8" fillId="0" borderId="0" xfId="0" quotePrefix="1" applyFont="1" applyFill="1" applyAlignment="1" applyProtection="1">
      <alignment horizontal="left" vertical="center"/>
    </xf>
    <xf numFmtId="165" fontId="5" fillId="0" borderId="0" xfId="0" applyNumberFormat="1" applyFont="1" applyFill="1" applyBorder="1" applyAlignment="1" applyProtection="1">
      <alignment horizontal="center" vertical="center"/>
    </xf>
    <xf numFmtId="0" fontId="8" fillId="0" borderId="0" xfId="0" applyFont="1" applyFill="1" applyBorder="1" applyAlignment="1" applyProtection="1">
      <alignment horizontal="center" vertical="center"/>
    </xf>
    <xf numFmtId="0" fontId="1" fillId="0" borderId="0" xfId="0" applyFont="1" applyFill="1" applyProtection="1"/>
    <xf numFmtId="0" fontId="8" fillId="0" borderId="0" xfId="0" applyFont="1" applyFill="1" applyAlignment="1" applyProtection="1">
      <alignment horizontal="left" vertical="center" wrapText="1"/>
    </xf>
    <xf numFmtId="0" fontId="26" fillId="5" borderId="0" xfId="0" applyFont="1" applyFill="1" applyBorder="1" applyAlignment="1">
      <alignment horizontal="center" vertical="center" wrapText="1"/>
    </xf>
    <xf numFmtId="0" fontId="27" fillId="5" borderId="0" xfId="0" applyFont="1" applyFill="1" applyBorder="1" applyAlignment="1">
      <alignment horizontal="center" vertical="center"/>
    </xf>
    <xf numFmtId="0" fontId="28" fillId="5" borderId="10" xfId="0" applyFont="1" applyFill="1" applyBorder="1" applyAlignment="1">
      <alignment horizontal="center" vertical="center"/>
    </xf>
    <xf numFmtId="0" fontId="28" fillId="5" borderId="0" xfId="0" applyFont="1" applyFill="1" applyBorder="1" applyAlignment="1">
      <alignment horizontal="center" vertical="center"/>
    </xf>
    <xf numFmtId="0" fontId="28" fillId="5" borderId="11" xfId="0" applyFont="1" applyFill="1" applyBorder="1" applyAlignment="1">
      <alignment horizontal="center" vertical="center"/>
    </xf>
    <xf numFmtId="0" fontId="29" fillId="5" borderId="12" xfId="0" applyFont="1" applyFill="1" applyBorder="1" applyAlignment="1">
      <alignment horizontal="center" wrapText="1"/>
    </xf>
    <xf numFmtId="0" fontId="29" fillId="5" borderId="13" xfId="0" applyFont="1" applyFill="1" applyBorder="1" applyAlignment="1">
      <alignment horizontal="center" wrapText="1"/>
    </xf>
    <xf numFmtId="0" fontId="29" fillId="5" borderId="0" xfId="0" applyFont="1" applyFill="1" applyAlignment="1">
      <alignment horizontal="left" vertical="center"/>
    </xf>
    <xf numFmtId="14" fontId="5" fillId="6" borderId="15" xfId="0" applyNumberFormat="1" applyFont="1" applyFill="1" applyBorder="1" applyAlignment="1" applyProtection="1">
      <alignment horizontal="left" vertical="center"/>
      <protection locked="0"/>
    </xf>
    <xf numFmtId="0" fontId="5" fillId="6" borderId="16" xfId="0" applyFont="1" applyFill="1" applyBorder="1" applyAlignment="1" applyProtection="1">
      <alignment horizontal="left" vertical="center"/>
      <protection locked="0"/>
    </xf>
    <xf numFmtId="167" fontId="5" fillId="6" borderId="15" xfId="0" applyNumberFormat="1" applyFont="1" applyFill="1" applyBorder="1" applyAlignment="1" applyProtection="1">
      <alignment vertical="center"/>
      <protection locked="0"/>
    </xf>
    <xf numFmtId="167" fontId="5" fillId="6" borderId="17" xfId="0" applyNumberFormat="1" applyFont="1" applyFill="1" applyBorder="1" applyAlignment="1" applyProtection="1">
      <alignment vertical="center"/>
      <protection locked="0"/>
    </xf>
    <xf numFmtId="167" fontId="5" fillId="6" borderId="16" xfId="0" applyNumberFormat="1" applyFont="1" applyFill="1" applyBorder="1" applyAlignment="1" applyProtection="1">
      <alignment vertical="center"/>
      <protection locked="0"/>
    </xf>
    <xf numFmtId="167" fontId="5" fillId="7" borderId="13" xfId="0" applyNumberFormat="1" applyFont="1" applyFill="1" applyBorder="1" applyAlignment="1" applyProtection="1">
      <alignment vertical="center"/>
    </xf>
    <xf numFmtId="0" fontId="5" fillId="0" borderId="0" xfId="0" applyFont="1" applyFill="1" applyAlignment="1" applyProtection="1">
      <alignment horizontal="left" vertical="top" wrapText="1"/>
    </xf>
    <xf numFmtId="0" fontId="10" fillId="0" borderId="15" xfId="0" applyFont="1" applyFill="1" applyBorder="1" applyAlignment="1">
      <alignment horizontal="left" vertical="top" wrapText="1"/>
    </xf>
    <xf numFmtId="0" fontId="10" fillId="0" borderId="17" xfId="0" applyFont="1" applyFill="1" applyBorder="1" applyAlignment="1">
      <alignment horizontal="left" vertical="top" wrapText="1"/>
    </xf>
    <xf numFmtId="0" fontId="10" fillId="0" borderId="16" xfId="0" applyFont="1" applyFill="1" applyBorder="1" applyAlignment="1">
      <alignment horizontal="left" vertical="top" wrapText="1"/>
    </xf>
    <xf numFmtId="0" fontId="5" fillId="6" borderId="15" xfId="0" applyFont="1" applyFill="1" applyBorder="1" applyAlignment="1" applyProtection="1">
      <alignment horizontal="left" vertical="center"/>
      <protection locked="0"/>
    </xf>
    <xf numFmtId="0" fontId="5" fillId="6" borderId="17" xfId="0" applyFont="1" applyFill="1" applyBorder="1" applyAlignment="1" applyProtection="1">
      <alignment horizontal="left" vertical="center"/>
      <protection locked="0"/>
    </xf>
    <xf numFmtId="164" fontId="5" fillId="6" borderId="15" xfId="0" applyNumberFormat="1" applyFont="1" applyFill="1" applyBorder="1" applyAlignment="1" applyProtection="1">
      <alignment horizontal="center" vertical="center"/>
      <protection locked="0"/>
    </xf>
    <xf numFmtId="164" fontId="5" fillId="6" borderId="17" xfId="0" applyNumberFormat="1" applyFont="1" applyFill="1" applyBorder="1" applyAlignment="1" applyProtection="1">
      <alignment horizontal="center" vertical="center"/>
      <protection locked="0"/>
    </xf>
    <xf numFmtId="164" fontId="5" fillId="6" borderId="16" xfId="0" applyNumberFormat="1" applyFont="1" applyFill="1" applyBorder="1" applyAlignment="1" applyProtection="1">
      <alignment horizontal="center" vertical="center"/>
      <protection locked="0"/>
    </xf>
    <xf numFmtId="0" fontId="11" fillId="6" borderId="15" xfId="10" applyFill="1" applyBorder="1" applyAlignment="1" applyProtection="1">
      <alignment horizontal="left" vertical="center"/>
      <protection locked="0"/>
    </xf>
    <xf numFmtId="49" fontId="5" fillId="6" borderId="15" xfId="0" applyNumberFormat="1" applyFont="1" applyFill="1" applyBorder="1" applyAlignment="1" applyProtection="1">
      <alignment horizontal="center" vertical="center"/>
      <protection locked="0"/>
    </xf>
    <xf numFmtId="49" fontId="5" fillId="6" borderId="17" xfId="0" applyNumberFormat="1" applyFont="1" applyFill="1" applyBorder="1" applyAlignment="1" applyProtection="1">
      <alignment horizontal="center" vertical="center"/>
      <protection locked="0"/>
    </xf>
    <xf numFmtId="49" fontId="5" fillId="6" borderId="16" xfId="0" applyNumberFormat="1" applyFont="1" applyFill="1" applyBorder="1" applyAlignment="1" applyProtection="1">
      <alignment horizontal="center" vertical="center"/>
      <protection locked="0"/>
    </xf>
    <xf numFmtId="0" fontId="5" fillId="6" borderId="7" xfId="0" applyFont="1" applyFill="1" applyBorder="1" applyAlignment="1" applyProtection="1">
      <alignment horizontal="left" vertical="top" wrapText="1"/>
      <protection hidden="1"/>
    </xf>
    <xf numFmtId="0" fontId="5" fillId="6" borderId="8" xfId="0" applyFont="1" applyFill="1" applyBorder="1" applyAlignment="1" applyProtection="1">
      <alignment horizontal="left" vertical="top" wrapText="1"/>
      <protection hidden="1"/>
    </xf>
    <xf numFmtId="0" fontId="5" fillId="6" borderId="9" xfId="0" applyFont="1" applyFill="1" applyBorder="1" applyAlignment="1" applyProtection="1">
      <alignment horizontal="left" vertical="top" wrapText="1"/>
      <protection hidden="1"/>
    </xf>
    <xf numFmtId="0" fontId="5" fillId="6" borderId="12" xfId="0" applyFont="1" applyFill="1" applyBorder="1" applyAlignment="1" applyProtection="1">
      <alignment horizontal="left" vertical="top" wrapText="1"/>
      <protection hidden="1"/>
    </xf>
    <xf numFmtId="0" fontId="5" fillId="6" borderId="13" xfId="0" applyFont="1" applyFill="1" applyBorder="1" applyAlignment="1" applyProtection="1">
      <alignment horizontal="left" vertical="top" wrapText="1"/>
      <protection hidden="1"/>
    </xf>
    <xf numFmtId="0" fontId="5" fillId="6" borderId="14" xfId="0" applyFont="1" applyFill="1" applyBorder="1" applyAlignment="1" applyProtection="1">
      <alignment horizontal="left" vertical="top" wrapText="1"/>
      <protection hidden="1"/>
    </xf>
    <xf numFmtId="0" fontId="8" fillId="0" borderId="0" xfId="0" applyFont="1" applyFill="1" applyAlignment="1" applyProtection="1">
      <alignment horizontal="left" vertical="center" wrapText="1"/>
    </xf>
    <xf numFmtId="165" fontId="5" fillId="6" borderId="15" xfId="0" applyNumberFormat="1" applyFont="1" applyFill="1" applyBorder="1" applyAlignment="1" applyProtection="1">
      <alignment horizontal="center" vertical="center"/>
      <protection locked="0"/>
    </xf>
    <xf numFmtId="165" fontId="5" fillId="6" borderId="16" xfId="0" applyNumberFormat="1" applyFont="1" applyFill="1" applyBorder="1" applyAlignment="1" applyProtection="1">
      <alignment horizontal="center" vertical="center"/>
      <protection locked="0"/>
    </xf>
    <xf numFmtId="0" fontId="5" fillId="6" borderId="15" xfId="0" applyFont="1" applyFill="1" applyBorder="1" applyAlignment="1" applyProtection="1">
      <alignment horizontal="center" vertical="center"/>
      <protection locked="0"/>
    </xf>
    <xf numFmtId="0" fontId="5" fillId="6" borderId="16" xfId="0" applyFont="1" applyFill="1" applyBorder="1" applyAlignment="1" applyProtection="1">
      <alignment horizontal="center" vertical="center"/>
      <protection locked="0"/>
    </xf>
    <xf numFmtId="0" fontId="5" fillId="6" borderId="17" xfId="0" applyFont="1" applyFill="1" applyBorder="1" applyAlignment="1" applyProtection="1">
      <alignment horizontal="center" vertical="center"/>
      <protection locked="0"/>
    </xf>
    <xf numFmtId="0" fontId="31" fillId="0" borderId="0" xfId="0" applyFont="1" applyFill="1" applyAlignment="1" applyProtection="1">
      <alignment horizontal="left" vertical="top" wrapText="1"/>
    </xf>
    <xf numFmtId="0" fontId="13" fillId="0" borderId="13" xfId="0" applyFont="1" applyFill="1" applyBorder="1" applyAlignment="1">
      <alignment horizontal="center" vertical="center"/>
    </xf>
    <xf numFmtId="0" fontId="0" fillId="0" borderId="0" xfId="0"/>
  </cellXfs>
  <cellStyles count="17">
    <cellStyle name="Cabeçalho 1" xfId="1"/>
    <cellStyle name="Cabeçalho 2" xfId="2"/>
    <cellStyle name="Cabeçalho 3" xfId="3"/>
    <cellStyle name="Cabeçalho 4" xfId="4"/>
    <cellStyle name="Célula Ligada" xfId="5"/>
    <cellStyle name="Correcto" xfId="6"/>
    <cellStyle name="Currency 2" xfId="7"/>
    <cellStyle name="Entrada" xfId="8"/>
    <cellStyle name="Euro" xfId="9"/>
    <cellStyle name="Hyperlink" xfId="10" builtinId="8"/>
    <cellStyle name="Normal" xfId="0" builtinId="0"/>
    <cellStyle name="Normal 2" xfId="11"/>
    <cellStyle name="Normal 4" xfId="12"/>
    <cellStyle name="Normal_PME Investe" xfId="13"/>
    <cellStyle name="Nota" xfId="14"/>
    <cellStyle name="Percent 2" xfId="15"/>
    <cellStyle name="Texto de Aviso" xfId="16"/>
  </cellStyles>
  <dxfs count="2">
    <dxf>
      <font>
        <condense val="0"/>
        <extend val="0"/>
        <color indexed="58"/>
      </font>
      <fill>
        <patternFill>
          <bgColor indexed="26"/>
        </patternFill>
      </fill>
    </dxf>
    <dxf>
      <font>
        <condense val="0"/>
        <extend val="0"/>
        <color indexed="16"/>
      </font>
      <fill>
        <patternFill>
          <bgColor indexed="4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codeName="Sheet1">
    <pageSetUpPr fitToPage="1"/>
  </sheetPr>
  <dimension ref="A1:IV497"/>
  <sheetViews>
    <sheetView showGridLines="0" showRowColHeaders="0" tabSelected="1" zoomScaleNormal="100" workbookViewId="0">
      <selection activeCell="E12" sqref="E12:F12"/>
    </sheetView>
  </sheetViews>
  <sheetFormatPr defaultColWidth="0" defaultRowHeight="0" customHeight="1" zeroHeight="1"/>
  <cols>
    <col min="1" max="1" width="3.28515625" style="1" customWidth="1"/>
    <col min="2" max="2" width="19" style="1" customWidth="1"/>
    <col min="3" max="9" width="6.7109375" style="1" customWidth="1"/>
    <col min="10" max="10" width="7.5703125" style="1" customWidth="1"/>
    <col min="11" max="12" width="7.85546875" style="1" customWidth="1"/>
    <col min="13" max="13" width="21.140625" style="1" customWidth="1"/>
    <col min="14" max="14" width="5.7109375" style="1" customWidth="1"/>
    <col min="15" max="15" width="7.85546875" style="1" customWidth="1"/>
    <col min="16" max="17" width="6.7109375" style="1" customWidth="1"/>
    <col min="18" max="18" width="7.5703125" style="1" customWidth="1"/>
    <col min="19" max="19" width="6.7109375" style="1" customWidth="1"/>
    <col min="20" max="20" width="3.7109375" style="1" customWidth="1"/>
    <col min="21" max="16384" width="9.140625" style="1" hidden="1"/>
  </cols>
  <sheetData>
    <row r="1" spans="1:256" ht="7.5" customHeight="1">
      <c r="B1" s="2"/>
      <c r="C1" s="3"/>
      <c r="D1" s="3"/>
      <c r="E1" s="3"/>
      <c r="F1" s="3"/>
      <c r="G1" s="3"/>
      <c r="H1" s="3"/>
      <c r="I1" s="3"/>
      <c r="J1" s="3"/>
      <c r="K1" s="3"/>
      <c r="L1" s="3"/>
      <c r="M1" s="3"/>
      <c r="N1" s="3"/>
      <c r="O1" s="3"/>
      <c r="P1" s="3"/>
      <c r="Q1" s="3"/>
      <c r="R1" s="3"/>
      <c r="S1" s="3"/>
      <c r="T1" s="3"/>
    </row>
    <row r="2" spans="1:256" ht="8.25" customHeight="1">
      <c r="B2" s="4"/>
      <c r="C2" s="5"/>
      <c r="D2" s="5"/>
      <c r="E2" s="5"/>
      <c r="F2" s="5"/>
      <c r="G2" s="5"/>
      <c r="H2" s="5"/>
      <c r="I2" s="5"/>
      <c r="J2" s="5"/>
      <c r="K2" s="5"/>
      <c r="L2" s="5"/>
      <c r="M2" s="5"/>
      <c r="N2" s="5"/>
      <c r="O2" s="5"/>
      <c r="P2" s="5"/>
      <c r="Q2" s="5"/>
      <c r="R2" s="5"/>
      <c r="S2" s="6"/>
      <c r="T2" s="7"/>
    </row>
    <row r="3" spans="1:256" ht="20.25" customHeight="1">
      <c r="B3" s="8"/>
      <c r="C3" s="55" t="s">
        <v>0</v>
      </c>
      <c r="D3" s="55"/>
      <c r="E3" s="55"/>
      <c r="F3" s="55"/>
      <c r="G3" s="55"/>
      <c r="H3" s="55"/>
      <c r="I3" s="55"/>
      <c r="J3" s="55"/>
      <c r="K3" s="55"/>
      <c r="L3" s="55"/>
      <c r="M3" s="55"/>
      <c r="N3" s="55"/>
      <c r="O3" s="55"/>
      <c r="P3" s="55"/>
      <c r="Q3" s="55"/>
      <c r="R3" s="55"/>
      <c r="S3" s="9"/>
      <c r="T3" s="7"/>
    </row>
    <row r="4" spans="1:256" ht="7.5" customHeight="1">
      <c r="B4" s="8"/>
      <c r="C4" s="56"/>
      <c r="D4" s="56"/>
      <c r="E4" s="56"/>
      <c r="F4" s="56"/>
      <c r="G4" s="56"/>
      <c r="H4" s="56"/>
      <c r="I4" s="56"/>
      <c r="J4" s="56"/>
      <c r="K4" s="56"/>
      <c r="L4" s="56"/>
      <c r="M4" s="56"/>
      <c r="N4" s="56"/>
      <c r="O4" s="56"/>
      <c r="P4" s="56"/>
      <c r="Q4" s="56"/>
      <c r="R4" s="56"/>
      <c r="S4" s="9"/>
      <c r="T4" s="7"/>
    </row>
    <row r="5" spans="1:256" s="10" customFormat="1" ht="45" customHeight="1">
      <c r="B5" s="57" t="s">
        <v>1</v>
      </c>
      <c r="C5" s="58"/>
      <c r="D5" s="58"/>
      <c r="E5" s="58"/>
      <c r="F5" s="58"/>
      <c r="G5" s="58"/>
      <c r="H5" s="58"/>
      <c r="I5" s="58"/>
      <c r="J5" s="58"/>
      <c r="K5" s="58"/>
      <c r="L5" s="58"/>
      <c r="M5" s="58"/>
      <c r="N5" s="58"/>
      <c r="O5" s="58"/>
      <c r="P5" s="58"/>
      <c r="Q5" s="58"/>
      <c r="R5" s="58"/>
      <c r="S5" s="59"/>
      <c r="T5" s="11"/>
    </row>
    <row r="6" spans="1:256" ht="17.25" customHeight="1">
      <c r="B6" s="60" t="s">
        <v>2</v>
      </c>
      <c r="C6" s="61"/>
      <c r="D6" s="61"/>
      <c r="E6" s="61"/>
      <c r="F6" s="61"/>
      <c r="G6" s="61"/>
      <c r="H6" s="61"/>
      <c r="I6" s="61"/>
      <c r="J6" s="61"/>
      <c r="K6" s="61"/>
      <c r="L6" s="61"/>
      <c r="M6" s="61"/>
      <c r="N6" s="61"/>
      <c r="O6" s="61"/>
      <c r="P6" s="61"/>
      <c r="Q6" s="61"/>
      <c r="R6" s="12"/>
      <c r="S6" s="13" t="s">
        <v>3</v>
      </c>
      <c r="T6" s="7"/>
    </row>
    <row r="7" spans="1:256" ht="12.75">
      <c r="B7" s="7"/>
      <c r="C7" s="7"/>
      <c r="D7" s="7"/>
      <c r="E7" s="7"/>
      <c r="F7" s="7"/>
      <c r="G7" s="7"/>
      <c r="H7" s="7"/>
      <c r="I7" s="7"/>
      <c r="J7" s="7"/>
      <c r="K7" s="7"/>
      <c r="L7" s="7"/>
      <c r="M7" s="7"/>
      <c r="N7" s="7"/>
      <c r="O7" s="7"/>
      <c r="P7" s="7"/>
      <c r="Q7" s="7"/>
      <c r="R7" s="7"/>
      <c r="S7" s="7"/>
      <c r="T7" s="7"/>
    </row>
    <row r="8" spans="1:256" ht="12.75" hidden="1">
      <c r="B8" s="14"/>
      <c r="C8" s="7"/>
      <c r="D8" s="7"/>
      <c r="E8" s="7"/>
      <c r="F8" s="7"/>
      <c r="G8" s="7"/>
      <c r="H8" s="7"/>
      <c r="I8" s="7"/>
      <c r="J8" s="7"/>
      <c r="K8" s="7"/>
      <c r="L8" s="7"/>
      <c r="M8" s="7"/>
      <c r="N8" s="7"/>
      <c r="O8" s="7"/>
      <c r="P8" s="7"/>
      <c r="Q8" s="7"/>
      <c r="R8" s="7"/>
      <c r="S8" s="7"/>
      <c r="T8" s="7"/>
    </row>
    <row r="9" spans="1:256" ht="9.9499999999999993" customHeight="1">
      <c r="A9" s="15"/>
      <c r="B9" s="16"/>
      <c r="C9" s="16"/>
      <c r="D9" s="16"/>
      <c r="E9" s="16"/>
      <c r="F9" s="16"/>
      <c r="G9" s="16"/>
      <c r="H9" s="16"/>
      <c r="I9" s="16"/>
      <c r="J9" s="16"/>
      <c r="K9" s="16"/>
      <c r="L9" s="16"/>
      <c r="M9" s="16"/>
      <c r="N9" s="16"/>
      <c r="O9" s="16"/>
      <c r="P9" s="16"/>
      <c r="Q9" s="16"/>
      <c r="R9" s="16"/>
      <c r="S9" s="16"/>
      <c r="T9" s="16"/>
    </row>
    <row r="10" spans="1:256" s="17" customFormat="1" ht="20.100000000000001" customHeight="1">
      <c r="B10" s="62" t="s">
        <v>4</v>
      </c>
      <c r="C10" s="62"/>
      <c r="D10" s="62"/>
      <c r="E10" s="62"/>
      <c r="F10" s="62"/>
      <c r="G10" s="62"/>
      <c r="H10" s="62"/>
      <c r="I10" s="62"/>
      <c r="J10" s="62"/>
      <c r="K10" s="62"/>
      <c r="L10" s="62"/>
      <c r="M10" s="62"/>
      <c r="N10" s="62"/>
      <c r="O10" s="62"/>
      <c r="P10" s="62"/>
      <c r="Q10" s="62"/>
      <c r="R10" s="62"/>
      <c r="S10" s="62"/>
      <c r="T10" s="18"/>
    </row>
    <row r="11" spans="1:256" ht="9.9499999999999993" customHeight="1">
      <c r="A11" s="15"/>
      <c r="B11" s="16"/>
      <c r="C11" s="16"/>
      <c r="D11" s="16"/>
      <c r="E11" s="16"/>
      <c r="F11" s="16"/>
      <c r="G11" s="16"/>
      <c r="H11" s="16"/>
      <c r="I11" s="16"/>
      <c r="J11" s="16"/>
      <c r="K11" s="16"/>
      <c r="L11" s="16"/>
      <c r="M11" s="16"/>
      <c r="N11" s="16"/>
      <c r="O11" s="16"/>
      <c r="P11" s="16"/>
      <c r="Q11" s="16"/>
      <c r="R11" s="16"/>
      <c r="S11" s="16"/>
      <c r="T11" s="16"/>
    </row>
    <row r="12" spans="1:256" ht="13.5" customHeight="1">
      <c r="B12" s="19" t="s">
        <v>5</v>
      </c>
      <c r="C12" s="20"/>
      <c r="D12" s="20"/>
      <c r="E12" s="63"/>
      <c r="F12" s="64"/>
      <c r="G12" s="21" t="str">
        <f>IF(ISBLANK(E12),"&lt;--","")</f>
        <v>&lt;--</v>
      </c>
      <c r="H12" s="20"/>
      <c r="I12" s="20"/>
      <c r="J12" s="20"/>
      <c r="K12" s="20"/>
      <c r="L12" s="20"/>
      <c r="M12" s="19" t="s">
        <v>6</v>
      </c>
      <c r="N12" s="19"/>
      <c r="O12" s="22"/>
      <c r="P12" s="16"/>
      <c r="Q12" s="65">
        <v>0</v>
      </c>
      <c r="R12" s="66"/>
      <c r="S12" s="67"/>
      <c r="T12" s="23" t="str">
        <f>IF(ISBLANK(Q12),"&lt;--","")</f>
        <v/>
      </c>
    </row>
    <row r="13" spans="1:256" ht="13.5" customHeight="1">
      <c r="A13" s="15"/>
      <c r="B13" s="16"/>
      <c r="C13" s="16"/>
      <c r="D13" s="16"/>
      <c r="E13" s="16"/>
      <c r="F13" s="16"/>
      <c r="G13" s="16"/>
      <c r="H13" s="16"/>
      <c r="I13" s="16"/>
      <c r="J13" s="16"/>
      <c r="K13" s="16"/>
      <c r="L13" s="20"/>
      <c r="M13" s="16"/>
      <c r="N13" s="16"/>
      <c r="O13" s="16"/>
      <c r="P13" s="16"/>
      <c r="Q13" s="16"/>
      <c r="R13" s="16"/>
      <c r="S13" s="16"/>
      <c r="T13" s="16"/>
    </row>
    <row r="14" spans="1:256" ht="13.5" customHeight="1">
      <c r="A14" s="15"/>
      <c r="B14" s="19" t="s">
        <v>7</v>
      </c>
      <c r="C14" s="20"/>
      <c r="D14" s="20"/>
      <c r="E14" s="63"/>
      <c r="F14" s="64"/>
      <c r="G14" s="21" t="str">
        <f>IF(OR(ISBLANK(E14),E14&lt;E12),"&lt;--","")</f>
        <v>&lt;--</v>
      </c>
      <c r="H14" s="20"/>
      <c r="I14" s="20"/>
      <c r="J14" s="20"/>
      <c r="K14" s="20"/>
      <c r="L14" s="20"/>
      <c r="M14" s="19" t="s">
        <v>8</v>
      </c>
      <c r="N14" s="24"/>
      <c r="O14" s="22"/>
      <c r="P14" s="16"/>
      <c r="Q14" s="65">
        <v>0</v>
      </c>
      <c r="R14" s="66"/>
      <c r="S14" s="67"/>
      <c r="T14" s="23" t="str">
        <f>IF(ISBLANK(Q14),"&lt;--","")</f>
        <v/>
      </c>
    </row>
    <row r="15" spans="1:256" ht="13.5" customHeight="1">
      <c r="A15" s="25"/>
      <c r="B15" s="19"/>
      <c r="C15" s="20"/>
      <c r="D15" s="20"/>
      <c r="E15" s="20"/>
      <c r="F15" s="20"/>
      <c r="G15" s="20"/>
      <c r="H15" s="20"/>
      <c r="I15" s="20"/>
      <c r="J15" s="20"/>
      <c r="K15" s="20"/>
      <c r="L15" s="20"/>
      <c r="M15" s="20"/>
      <c r="N15" s="20"/>
      <c r="O15" s="20"/>
      <c r="P15" s="20"/>
      <c r="Q15" s="20"/>
      <c r="R15" s="20"/>
      <c r="S15" s="20"/>
      <c r="T15" s="20"/>
      <c r="U15" s="20"/>
      <c r="V15" s="20"/>
      <c r="W15" s="20"/>
      <c r="X15" s="20"/>
      <c r="Y15" s="20"/>
      <c r="Z15" s="20"/>
      <c r="AA15" s="20"/>
      <c r="AB15" s="20"/>
      <c r="AC15" s="20"/>
      <c r="AD15" s="20"/>
      <c r="AE15" s="20"/>
      <c r="AF15" s="20"/>
      <c r="AG15" s="20"/>
      <c r="AH15" s="20"/>
      <c r="AI15" s="20"/>
      <c r="AJ15" s="20"/>
      <c r="AK15" s="20"/>
      <c r="AL15" s="20"/>
      <c r="AM15" s="20"/>
      <c r="AN15" s="20"/>
      <c r="AO15" s="20"/>
      <c r="AP15" s="20"/>
      <c r="AQ15" s="20"/>
      <c r="AR15" s="20"/>
      <c r="AS15" s="20"/>
      <c r="AT15" s="20"/>
      <c r="AU15" s="20"/>
      <c r="AV15" s="20"/>
      <c r="AW15" s="20"/>
      <c r="AX15" s="20"/>
      <c r="AY15" s="20"/>
      <c r="AZ15" s="20"/>
      <c r="BA15" s="20"/>
      <c r="BB15" s="20"/>
      <c r="BC15" s="20"/>
      <c r="BD15" s="20"/>
      <c r="BE15" s="20"/>
      <c r="BF15" s="20"/>
      <c r="BG15" s="20"/>
      <c r="BH15" s="20"/>
      <c r="BI15" s="20"/>
      <c r="BJ15" s="20"/>
      <c r="BK15" s="20"/>
      <c r="BL15" s="20"/>
      <c r="BM15" s="20"/>
      <c r="BN15" s="20"/>
      <c r="BO15" s="20"/>
      <c r="BP15" s="20"/>
      <c r="BQ15" s="20"/>
      <c r="BR15" s="20"/>
      <c r="BS15" s="20"/>
      <c r="BT15" s="20"/>
      <c r="BU15" s="20"/>
      <c r="BV15" s="20"/>
      <c r="BW15" s="20"/>
      <c r="BX15" s="20"/>
      <c r="BY15" s="20"/>
      <c r="BZ15" s="20"/>
      <c r="CA15" s="20"/>
      <c r="CB15" s="20"/>
      <c r="CC15" s="20"/>
      <c r="CD15" s="20"/>
      <c r="CE15" s="20"/>
      <c r="CF15" s="20"/>
      <c r="CG15" s="20"/>
      <c r="CH15" s="20"/>
      <c r="CI15" s="20"/>
      <c r="CJ15" s="20"/>
      <c r="CK15" s="20"/>
      <c r="CL15" s="20"/>
      <c r="CM15" s="20"/>
      <c r="CN15" s="20"/>
      <c r="CO15" s="20"/>
      <c r="CP15" s="20"/>
      <c r="CQ15" s="20"/>
      <c r="CR15" s="20"/>
      <c r="CS15" s="20"/>
      <c r="CT15" s="20"/>
      <c r="CU15" s="20"/>
      <c r="CV15" s="20"/>
      <c r="CW15" s="20"/>
      <c r="CX15" s="20"/>
      <c r="CY15" s="20"/>
      <c r="CZ15" s="20"/>
      <c r="DA15" s="20"/>
      <c r="DB15" s="20"/>
      <c r="DC15" s="20"/>
      <c r="DD15" s="20"/>
      <c r="DE15" s="20"/>
      <c r="DF15" s="20"/>
      <c r="DG15" s="20"/>
      <c r="DH15" s="20"/>
      <c r="DI15" s="20"/>
      <c r="DJ15" s="20"/>
      <c r="DK15" s="20"/>
      <c r="DL15" s="20"/>
      <c r="DM15" s="20"/>
      <c r="DN15" s="20"/>
      <c r="DO15" s="20"/>
      <c r="DP15" s="20"/>
      <c r="DQ15" s="20"/>
      <c r="DR15" s="20"/>
      <c r="DS15" s="20"/>
      <c r="DT15" s="20"/>
      <c r="DU15" s="20"/>
      <c r="DV15" s="20"/>
      <c r="DW15" s="20"/>
      <c r="DX15" s="20"/>
      <c r="DY15" s="20"/>
      <c r="DZ15" s="20"/>
      <c r="EA15" s="20"/>
      <c r="EB15" s="20"/>
      <c r="EC15" s="20"/>
      <c r="ED15" s="20"/>
      <c r="EE15" s="20"/>
      <c r="EF15" s="20"/>
      <c r="EG15" s="20"/>
      <c r="EH15" s="20"/>
      <c r="EI15" s="20"/>
      <c r="EJ15" s="20"/>
      <c r="EK15" s="20"/>
      <c r="EL15" s="20"/>
      <c r="EM15" s="20"/>
      <c r="EN15" s="20"/>
      <c r="EO15" s="20"/>
      <c r="EP15" s="20"/>
      <c r="EQ15" s="20"/>
      <c r="ER15" s="20"/>
      <c r="ES15" s="20"/>
      <c r="ET15" s="20"/>
      <c r="EU15" s="20"/>
      <c r="EV15" s="20"/>
      <c r="EW15" s="20"/>
      <c r="EX15" s="20"/>
      <c r="EY15" s="20"/>
      <c r="EZ15" s="20"/>
      <c r="FA15" s="20"/>
      <c r="FB15" s="20"/>
      <c r="FC15" s="20"/>
      <c r="FD15" s="20"/>
      <c r="FE15" s="20"/>
      <c r="FF15" s="20"/>
      <c r="FG15" s="20"/>
      <c r="FH15" s="20"/>
      <c r="FI15" s="20"/>
      <c r="FJ15" s="20"/>
      <c r="FK15" s="20"/>
      <c r="FL15" s="20"/>
      <c r="FM15" s="20"/>
      <c r="FN15" s="20"/>
      <c r="FO15" s="20"/>
      <c r="FP15" s="20"/>
      <c r="FQ15" s="20"/>
      <c r="FR15" s="20"/>
      <c r="FS15" s="20"/>
      <c r="FT15" s="20"/>
      <c r="FU15" s="20"/>
      <c r="FV15" s="20"/>
      <c r="FW15" s="20"/>
      <c r="FX15" s="20"/>
      <c r="FY15" s="20"/>
      <c r="FZ15" s="20"/>
      <c r="GA15" s="20"/>
      <c r="GB15" s="20"/>
      <c r="GC15" s="20"/>
      <c r="GD15" s="20"/>
      <c r="GE15" s="20"/>
      <c r="GF15" s="20"/>
      <c r="GG15" s="20"/>
      <c r="GH15" s="20"/>
      <c r="GI15" s="20"/>
      <c r="GJ15" s="20"/>
      <c r="GK15" s="20"/>
      <c r="GL15" s="20"/>
      <c r="GM15" s="20"/>
      <c r="GN15" s="20"/>
      <c r="GO15" s="20"/>
      <c r="GP15" s="20"/>
      <c r="GQ15" s="20"/>
      <c r="GR15" s="20"/>
      <c r="GS15" s="20"/>
      <c r="GT15" s="20"/>
      <c r="GU15" s="20"/>
      <c r="GV15" s="20"/>
      <c r="GW15" s="20"/>
      <c r="GX15" s="20"/>
      <c r="GY15" s="20"/>
      <c r="GZ15" s="20"/>
      <c r="HA15" s="20"/>
      <c r="HB15" s="20"/>
      <c r="HC15" s="20"/>
      <c r="HD15" s="20"/>
      <c r="HE15" s="20"/>
      <c r="HF15" s="20"/>
      <c r="HG15" s="20"/>
      <c r="HH15" s="20"/>
      <c r="HI15" s="20"/>
      <c r="HJ15" s="20"/>
      <c r="HK15" s="20"/>
      <c r="HL15" s="20"/>
      <c r="HM15" s="20"/>
      <c r="HN15" s="20"/>
      <c r="HO15" s="20"/>
      <c r="HP15" s="20"/>
      <c r="HQ15" s="20"/>
      <c r="HR15" s="20"/>
      <c r="HS15" s="20"/>
      <c r="HT15" s="20"/>
      <c r="HU15" s="20"/>
      <c r="HV15" s="20"/>
      <c r="HW15" s="20"/>
      <c r="HX15" s="20"/>
      <c r="HY15" s="20"/>
      <c r="HZ15" s="20"/>
      <c r="IA15" s="20"/>
      <c r="IB15" s="20"/>
      <c r="IC15" s="20"/>
      <c r="ID15" s="20"/>
      <c r="IE15" s="20"/>
      <c r="IF15" s="20"/>
      <c r="IG15" s="20"/>
      <c r="IH15" s="20"/>
      <c r="II15" s="20"/>
      <c r="IJ15" s="20"/>
      <c r="IK15" s="20"/>
      <c r="IL15" s="20"/>
      <c r="IM15" s="20"/>
      <c r="IN15" s="20"/>
      <c r="IO15" s="20"/>
      <c r="IP15" s="20"/>
      <c r="IQ15" s="20"/>
      <c r="IR15" s="20"/>
      <c r="IS15" s="20"/>
      <c r="IT15" s="20"/>
      <c r="IU15" s="20"/>
      <c r="IV15" s="20"/>
    </row>
    <row r="16" spans="1:256" ht="13.5" customHeight="1">
      <c r="A16" s="25"/>
      <c r="B16" s="36"/>
      <c r="C16" s="16"/>
      <c r="D16" s="16"/>
      <c r="E16" s="48"/>
      <c r="F16" s="48"/>
      <c r="G16" s="48"/>
      <c r="H16" s="48"/>
      <c r="I16" s="41"/>
      <c r="J16" s="16"/>
      <c r="K16" s="16"/>
      <c r="L16" s="16"/>
      <c r="M16" s="19" t="s">
        <v>9</v>
      </c>
      <c r="N16" s="19"/>
      <c r="O16" s="22"/>
      <c r="P16" s="16"/>
      <c r="Q16" s="68">
        <f>+Q12-Q14</f>
        <v>0</v>
      </c>
      <c r="R16" s="68"/>
      <c r="S16" s="68"/>
      <c r="T16" s="23" t="str">
        <f>IF(ISBLANK(Q16),"&lt;--","")</f>
        <v/>
      </c>
    </row>
    <row r="17" spans="1:256" ht="16.5" customHeight="1">
      <c r="A17" s="15"/>
      <c r="B17" s="26"/>
      <c r="C17" s="16"/>
      <c r="D17" s="16"/>
      <c r="E17" s="16"/>
      <c r="F17" s="16"/>
      <c r="G17" s="16"/>
      <c r="H17" s="16"/>
      <c r="I17" s="16"/>
      <c r="J17" s="16"/>
      <c r="K17" s="16"/>
      <c r="L17" s="16"/>
      <c r="M17" s="16"/>
      <c r="N17" s="69"/>
      <c r="O17" s="69"/>
      <c r="P17" s="69"/>
      <c r="Q17" s="69"/>
      <c r="R17" s="69"/>
      <c r="S17" s="69"/>
      <c r="T17" s="16"/>
    </row>
    <row r="18" spans="1:256" s="17" customFormat="1" ht="20.100000000000001" customHeight="1">
      <c r="B18" s="62" t="s">
        <v>10</v>
      </c>
      <c r="C18" s="62"/>
      <c r="D18" s="62"/>
      <c r="E18" s="62"/>
      <c r="F18" s="62"/>
      <c r="G18" s="62"/>
      <c r="H18" s="62"/>
      <c r="I18" s="62"/>
      <c r="J18" s="62"/>
      <c r="K18" s="62"/>
      <c r="L18" s="62"/>
      <c r="M18" s="62"/>
      <c r="N18" s="62"/>
      <c r="O18" s="62"/>
      <c r="P18" s="62"/>
      <c r="Q18" s="62"/>
      <c r="R18" s="62"/>
      <c r="S18" s="62"/>
      <c r="T18" s="27"/>
    </row>
    <row r="19" spans="1:256" ht="8.25" customHeight="1">
      <c r="A19" s="25"/>
      <c r="B19" s="3"/>
      <c r="C19" s="20"/>
      <c r="D19" s="20"/>
      <c r="E19" s="20"/>
      <c r="F19" s="20"/>
      <c r="G19" s="20"/>
      <c r="H19" s="20"/>
      <c r="I19" s="20"/>
      <c r="J19" s="20"/>
      <c r="K19" s="20"/>
      <c r="L19" s="20"/>
      <c r="M19" s="20"/>
      <c r="N19" s="20"/>
      <c r="O19" s="20"/>
      <c r="P19" s="3"/>
      <c r="Q19" s="20"/>
      <c r="R19" s="28"/>
      <c r="S19" s="28"/>
      <c r="T19" s="20"/>
    </row>
    <row r="20" spans="1:256" ht="35.25" customHeight="1">
      <c r="A20" s="25"/>
      <c r="B20" s="70" t="s">
        <v>1842</v>
      </c>
      <c r="C20" s="71"/>
      <c r="D20" s="71"/>
      <c r="E20" s="71"/>
      <c r="F20" s="71"/>
      <c r="G20" s="71"/>
      <c r="H20" s="71"/>
      <c r="I20" s="71"/>
      <c r="J20" s="71"/>
      <c r="K20" s="71"/>
      <c r="L20" s="71"/>
      <c r="M20" s="71"/>
      <c r="N20" s="71"/>
      <c r="O20" s="71"/>
      <c r="P20" s="71"/>
      <c r="Q20" s="72"/>
      <c r="R20" s="29"/>
      <c r="S20" s="30" t="s">
        <v>11</v>
      </c>
      <c r="T20" s="23" t="str">
        <f>IF(S20="Sim","","&lt;--")</f>
        <v/>
      </c>
    </row>
    <row r="21" spans="1:256" ht="19.5" customHeight="1">
      <c r="A21" s="25"/>
      <c r="B21" s="31"/>
      <c r="C21" s="31"/>
      <c r="D21" s="31"/>
      <c r="E21" s="31"/>
      <c r="F21" s="31"/>
      <c r="G21" s="31"/>
      <c r="H21" s="31"/>
      <c r="I21" s="31"/>
      <c r="J21" s="31"/>
      <c r="K21" s="31"/>
      <c r="L21" s="31"/>
      <c r="M21" s="31"/>
      <c r="N21" s="31"/>
      <c r="O21" s="31"/>
      <c r="P21" s="31"/>
      <c r="Q21" s="31"/>
      <c r="R21" s="32"/>
      <c r="S21" s="52"/>
      <c r="T21" s="23"/>
    </row>
    <row r="22" spans="1:256" ht="32.25" customHeight="1">
      <c r="A22" s="25"/>
      <c r="B22" s="70" t="s">
        <v>1843</v>
      </c>
      <c r="C22" s="71"/>
      <c r="D22" s="71"/>
      <c r="E22" s="71"/>
      <c r="F22" s="71"/>
      <c r="G22" s="71"/>
      <c r="H22" s="71"/>
      <c r="I22" s="71"/>
      <c r="J22" s="71"/>
      <c r="K22" s="71"/>
      <c r="L22" s="71"/>
      <c r="M22" s="71"/>
      <c r="N22" s="71"/>
      <c r="O22" s="71"/>
      <c r="P22" s="71"/>
      <c r="Q22" s="72"/>
      <c r="R22" s="32"/>
      <c r="S22" s="30" t="s">
        <v>11</v>
      </c>
      <c r="T22" s="23" t="str">
        <f>IF(S22="Sim","","&lt;--")</f>
        <v/>
      </c>
    </row>
    <row r="23" spans="1:256" ht="12.75">
      <c r="A23" s="25"/>
      <c r="B23" s="20"/>
      <c r="C23" s="20"/>
      <c r="D23" s="20"/>
      <c r="E23" s="20"/>
      <c r="F23" s="20"/>
      <c r="G23" s="20"/>
      <c r="H23" s="20"/>
      <c r="I23" s="20"/>
      <c r="J23" s="20"/>
      <c r="K23" s="20"/>
      <c r="L23" s="20"/>
      <c r="M23" s="3"/>
      <c r="N23" s="20"/>
      <c r="O23" s="3"/>
      <c r="P23" s="20"/>
      <c r="Q23" s="20"/>
      <c r="R23" s="20"/>
      <c r="S23" s="20"/>
      <c r="T23" s="20"/>
    </row>
    <row r="24" spans="1:256" ht="28.5" hidden="1" customHeight="1">
      <c r="A24" s="25"/>
      <c r="B24" s="25"/>
      <c r="C24" s="25"/>
      <c r="D24" s="25"/>
      <c r="E24" s="25"/>
      <c r="F24" s="25"/>
      <c r="G24" s="25"/>
      <c r="H24" s="25"/>
      <c r="I24" s="25"/>
      <c r="J24" s="25"/>
      <c r="K24" s="25"/>
      <c r="L24" s="25"/>
      <c r="M24" s="25"/>
      <c r="N24" s="25"/>
      <c r="O24" s="25"/>
      <c r="P24" s="25"/>
      <c r="Q24" s="25"/>
      <c r="R24" s="25"/>
      <c r="S24" s="25"/>
      <c r="T24" s="25"/>
      <c r="U24" s="25"/>
      <c r="V24" s="25"/>
      <c r="W24" s="25"/>
      <c r="X24" s="25"/>
      <c r="Y24" s="25"/>
      <c r="Z24" s="25"/>
      <c r="AA24" s="25"/>
      <c r="AB24" s="25"/>
      <c r="AC24" s="25"/>
      <c r="AD24" s="25"/>
      <c r="AE24" s="25"/>
      <c r="AF24" s="25"/>
      <c r="AG24" s="25"/>
      <c r="AH24" s="25"/>
      <c r="AI24" s="25"/>
      <c r="AJ24" s="25"/>
      <c r="AK24" s="25"/>
      <c r="AL24" s="25"/>
      <c r="AM24" s="25"/>
      <c r="AN24" s="25"/>
      <c r="AO24" s="25"/>
      <c r="AP24" s="25"/>
      <c r="AQ24" s="25"/>
      <c r="AR24" s="25"/>
      <c r="AS24" s="25"/>
      <c r="AT24" s="25"/>
      <c r="AU24" s="25"/>
      <c r="AV24" s="25"/>
      <c r="AW24" s="25"/>
      <c r="AX24" s="25"/>
      <c r="AY24" s="25"/>
      <c r="AZ24" s="25"/>
      <c r="BA24" s="25"/>
      <c r="BB24" s="25"/>
      <c r="BC24" s="25"/>
      <c r="BD24" s="25"/>
      <c r="BE24" s="25"/>
      <c r="BF24" s="25"/>
      <c r="BG24" s="25"/>
      <c r="BH24" s="25"/>
      <c r="BI24" s="25"/>
      <c r="BJ24" s="25"/>
      <c r="BK24" s="25"/>
      <c r="BL24" s="25"/>
      <c r="BM24" s="25"/>
      <c r="BN24" s="25"/>
      <c r="BO24" s="25"/>
      <c r="BP24" s="25"/>
      <c r="BQ24" s="25"/>
      <c r="BR24" s="25"/>
      <c r="BS24" s="25"/>
      <c r="BT24" s="25"/>
      <c r="BU24" s="25"/>
      <c r="BV24" s="25"/>
      <c r="BW24" s="25"/>
      <c r="BX24" s="25"/>
      <c r="BY24" s="25"/>
      <c r="BZ24" s="25"/>
      <c r="CA24" s="25"/>
      <c r="CB24" s="25"/>
      <c r="CC24" s="25"/>
      <c r="CD24" s="25"/>
      <c r="CE24" s="25"/>
      <c r="CF24" s="25"/>
      <c r="CG24" s="25"/>
      <c r="CH24" s="25"/>
      <c r="CI24" s="25"/>
      <c r="CJ24" s="25"/>
      <c r="CK24" s="25"/>
      <c r="CL24" s="25"/>
      <c r="CM24" s="25"/>
      <c r="CN24" s="25"/>
      <c r="CO24" s="25"/>
      <c r="CP24" s="25"/>
      <c r="CQ24" s="25"/>
      <c r="CR24" s="25"/>
      <c r="CS24" s="25"/>
      <c r="CT24" s="25"/>
      <c r="CU24" s="25"/>
      <c r="CV24" s="25"/>
      <c r="CW24" s="25"/>
      <c r="CX24" s="25"/>
      <c r="CY24" s="25"/>
      <c r="CZ24" s="25"/>
      <c r="DA24" s="25"/>
      <c r="DB24" s="25"/>
      <c r="DC24" s="25"/>
      <c r="DD24" s="25"/>
      <c r="DE24" s="25"/>
      <c r="DF24" s="25"/>
      <c r="DG24" s="25"/>
      <c r="DH24" s="25"/>
      <c r="DI24" s="25"/>
      <c r="DJ24" s="25"/>
      <c r="DK24" s="25"/>
      <c r="DL24" s="25"/>
      <c r="DM24" s="25"/>
      <c r="DN24" s="25"/>
      <c r="DO24" s="25"/>
      <c r="DP24" s="25"/>
      <c r="DQ24" s="25"/>
      <c r="DR24" s="25"/>
      <c r="DS24" s="25"/>
      <c r="DT24" s="25"/>
      <c r="DU24" s="25"/>
      <c r="DV24" s="25"/>
      <c r="DW24" s="25"/>
      <c r="DX24" s="25"/>
      <c r="DY24" s="25"/>
      <c r="DZ24" s="25"/>
      <c r="EA24" s="25"/>
      <c r="EB24" s="25"/>
      <c r="EC24" s="25"/>
      <c r="ED24" s="25"/>
      <c r="EE24" s="25"/>
      <c r="EF24" s="25"/>
      <c r="EG24" s="25"/>
      <c r="EH24" s="25"/>
      <c r="EI24" s="25"/>
      <c r="EJ24" s="25"/>
      <c r="EK24" s="25"/>
      <c r="EL24" s="25"/>
      <c r="EM24" s="25"/>
      <c r="EN24" s="25"/>
      <c r="EO24" s="25"/>
      <c r="EP24" s="25"/>
      <c r="EQ24" s="25"/>
      <c r="ER24" s="25"/>
      <c r="ES24" s="25"/>
      <c r="ET24" s="25"/>
      <c r="EU24" s="25"/>
      <c r="EV24" s="25"/>
      <c r="EW24" s="25"/>
      <c r="EX24" s="25"/>
      <c r="EY24" s="25"/>
      <c r="EZ24" s="25"/>
      <c r="FA24" s="25"/>
      <c r="FB24" s="25"/>
      <c r="FC24" s="25"/>
      <c r="FD24" s="25"/>
      <c r="FE24" s="25"/>
      <c r="FF24" s="25"/>
      <c r="FG24" s="25"/>
      <c r="FH24" s="25"/>
      <c r="FI24" s="25"/>
      <c r="FJ24" s="25"/>
      <c r="FK24" s="25"/>
      <c r="FL24" s="25"/>
      <c r="FM24" s="25"/>
      <c r="FN24" s="25"/>
      <c r="FO24" s="25"/>
      <c r="FP24" s="25"/>
      <c r="FQ24" s="25"/>
      <c r="FR24" s="25"/>
      <c r="FS24" s="25"/>
      <c r="FT24" s="25"/>
      <c r="FU24" s="25"/>
      <c r="FV24" s="25"/>
      <c r="FW24" s="25"/>
      <c r="FX24" s="25"/>
      <c r="FY24" s="25"/>
      <c r="FZ24" s="25"/>
      <c r="GA24" s="25"/>
      <c r="GB24" s="25"/>
      <c r="GC24" s="25"/>
      <c r="GD24" s="25"/>
      <c r="GE24" s="25"/>
      <c r="GF24" s="25"/>
      <c r="GG24" s="25"/>
      <c r="GH24" s="25"/>
      <c r="GI24" s="25"/>
      <c r="GJ24" s="25"/>
      <c r="GK24" s="25"/>
      <c r="GL24" s="25"/>
      <c r="GM24" s="25"/>
      <c r="GN24" s="25"/>
      <c r="GO24" s="25"/>
      <c r="GP24" s="25"/>
      <c r="GQ24" s="25"/>
      <c r="GR24" s="25"/>
      <c r="GS24" s="25"/>
      <c r="GT24" s="25"/>
      <c r="GU24" s="25"/>
      <c r="GV24" s="25"/>
      <c r="GW24" s="25"/>
      <c r="GX24" s="25"/>
      <c r="GY24" s="25"/>
      <c r="GZ24" s="25"/>
      <c r="HA24" s="25"/>
      <c r="HB24" s="25"/>
      <c r="HC24" s="25"/>
      <c r="HD24" s="25"/>
      <c r="HE24" s="25"/>
      <c r="HF24" s="25"/>
      <c r="HG24" s="25"/>
      <c r="HH24" s="25"/>
      <c r="HI24" s="25"/>
      <c r="HJ24" s="25"/>
      <c r="HK24" s="25"/>
      <c r="HL24" s="25"/>
      <c r="HM24" s="25"/>
      <c r="HN24" s="25"/>
      <c r="HO24" s="25"/>
      <c r="HP24" s="25"/>
      <c r="HQ24" s="25"/>
      <c r="HR24" s="25"/>
      <c r="HS24" s="25"/>
      <c r="HT24" s="25"/>
      <c r="HU24" s="25"/>
      <c r="HV24" s="25"/>
      <c r="HW24" s="25"/>
      <c r="HX24" s="25"/>
      <c r="HY24" s="25"/>
      <c r="HZ24" s="25"/>
      <c r="IA24" s="25"/>
      <c r="IB24" s="25"/>
      <c r="IC24" s="25"/>
      <c r="ID24" s="25"/>
      <c r="IE24" s="25"/>
      <c r="IF24" s="25"/>
      <c r="IG24" s="25"/>
      <c r="IH24" s="25"/>
      <c r="II24" s="25"/>
      <c r="IJ24" s="25"/>
      <c r="IK24" s="25"/>
      <c r="IL24" s="25"/>
      <c r="IM24" s="25"/>
      <c r="IN24" s="25"/>
      <c r="IO24" s="25"/>
      <c r="IP24" s="25"/>
      <c r="IQ24" s="25"/>
      <c r="IR24" s="25"/>
      <c r="IS24" s="25"/>
      <c r="IT24" s="25"/>
      <c r="IU24" s="25"/>
      <c r="IV24" s="25"/>
    </row>
    <row r="25" spans="1:256" ht="12.75" hidden="1">
      <c r="A25" s="25"/>
      <c r="B25" s="20"/>
      <c r="C25" s="20"/>
      <c r="D25" s="20"/>
      <c r="E25" s="20"/>
      <c r="F25" s="20"/>
      <c r="G25" s="20"/>
      <c r="H25" s="20"/>
      <c r="I25" s="20"/>
      <c r="J25" s="20"/>
      <c r="K25" s="20"/>
      <c r="L25" s="20"/>
      <c r="M25" s="3"/>
      <c r="N25" s="20"/>
      <c r="O25" s="3"/>
      <c r="P25" s="20"/>
      <c r="Q25" s="20"/>
      <c r="R25" s="20"/>
      <c r="S25" s="20"/>
      <c r="T25" s="20"/>
    </row>
    <row r="26" spans="1:256" s="17" customFormat="1" ht="20.100000000000001" customHeight="1">
      <c r="B26" s="62" t="s">
        <v>12</v>
      </c>
      <c r="C26" s="62"/>
      <c r="D26" s="62"/>
      <c r="E26" s="62"/>
      <c r="F26" s="62"/>
      <c r="G26" s="62"/>
      <c r="H26" s="62"/>
      <c r="I26" s="62"/>
      <c r="J26" s="62"/>
      <c r="K26" s="62"/>
      <c r="L26" s="62"/>
      <c r="M26" s="62"/>
      <c r="N26" s="62"/>
      <c r="O26" s="62"/>
      <c r="P26" s="62"/>
      <c r="Q26" s="62"/>
      <c r="R26" s="62"/>
      <c r="S26" s="62"/>
      <c r="T26" s="27"/>
    </row>
    <row r="27" spans="1:256" ht="9.9499999999999993" customHeight="1">
      <c r="A27" s="15"/>
      <c r="B27" s="16"/>
      <c r="C27" s="16"/>
      <c r="D27" s="16"/>
      <c r="E27" s="16"/>
      <c r="F27" s="16"/>
      <c r="G27" s="16"/>
      <c r="H27" s="16"/>
      <c r="I27" s="16"/>
      <c r="J27" s="16"/>
      <c r="K27" s="16"/>
      <c r="L27" s="16"/>
      <c r="M27" s="16"/>
      <c r="N27" s="16"/>
      <c r="O27" s="16"/>
      <c r="P27" s="16"/>
      <c r="Q27" s="16"/>
      <c r="R27" s="16"/>
      <c r="S27" s="16"/>
      <c r="T27" s="16"/>
    </row>
    <row r="28" spans="1:256" ht="13.5" customHeight="1">
      <c r="A28" s="25"/>
      <c r="B28" s="19" t="s">
        <v>13</v>
      </c>
      <c r="C28" s="20"/>
      <c r="D28" s="20"/>
      <c r="E28" s="73"/>
      <c r="F28" s="64"/>
      <c r="G28" s="23"/>
      <c r="H28" s="19" t="s">
        <v>14</v>
      </c>
      <c r="I28" s="20"/>
      <c r="J28" s="20"/>
      <c r="K28" s="20"/>
      <c r="L28" s="73"/>
      <c r="M28" s="74"/>
      <c r="N28" s="74"/>
      <c r="O28" s="74"/>
      <c r="P28" s="74"/>
      <c r="Q28" s="74"/>
      <c r="R28" s="74"/>
      <c r="S28" s="64"/>
      <c r="T28" s="23" t="str">
        <f>IF(ISBLANK(L28),"&lt;--","")</f>
        <v>&lt;--</v>
      </c>
    </row>
    <row r="29" spans="1:256" ht="9.9499999999999993" customHeight="1">
      <c r="A29" s="15"/>
      <c r="B29" s="16"/>
      <c r="C29" s="16"/>
      <c r="D29" s="16"/>
      <c r="E29" s="16"/>
      <c r="F29" s="16"/>
      <c r="G29" s="16"/>
      <c r="H29" s="16"/>
      <c r="I29" s="16"/>
      <c r="J29" s="16"/>
      <c r="K29" s="16"/>
      <c r="L29" s="16"/>
      <c r="M29" s="16"/>
      <c r="N29" s="16"/>
      <c r="O29" s="16"/>
      <c r="P29" s="16"/>
      <c r="Q29" s="16"/>
      <c r="R29" s="16"/>
      <c r="S29" s="16"/>
      <c r="T29" s="16"/>
    </row>
    <row r="30" spans="1:256" ht="13.5" customHeight="1">
      <c r="A30" s="25"/>
      <c r="B30" s="19" t="s">
        <v>15</v>
      </c>
      <c r="C30" s="20"/>
      <c r="D30" s="20"/>
      <c r="E30" s="73"/>
      <c r="F30" s="74"/>
      <c r="G30" s="74"/>
      <c r="H30" s="74"/>
      <c r="I30" s="74"/>
      <c r="J30" s="74"/>
      <c r="K30" s="74"/>
      <c r="L30" s="74"/>
      <c r="M30" s="74"/>
      <c r="N30" s="64"/>
      <c r="O30" s="23" t="str">
        <f>IF(ISBLANK(E30),"&lt;--","")</f>
        <v>&lt;--</v>
      </c>
      <c r="P30" s="19" t="s">
        <v>16</v>
      </c>
      <c r="Q30" s="20"/>
      <c r="R30" s="33"/>
      <c r="S30" s="34"/>
      <c r="T30" s="23" t="str">
        <f>IF(NOT(ISNUMBER(R30)),"&lt;--","")</f>
        <v>&lt;--</v>
      </c>
    </row>
    <row r="31" spans="1:256" ht="9.9499999999999993" customHeight="1">
      <c r="A31" s="15"/>
      <c r="B31" s="16"/>
      <c r="C31" s="16"/>
      <c r="D31" s="16"/>
      <c r="E31" s="16"/>
      <c r="F31" s="16"/>
      <c r="G31" s="16"/>
      <c r="H31" s="16"/>
      <c r="I31" s="16"/>
      <c r="J31" s="16"/>
      <c r="K31" s="16"/>
      <c r="L31" s="16"/>
      <c r="M31" s="16"/>
      <c r="N31" s="16"/>
      <c r="O31" s="16"/>
      <c r="P31" s="16"/>
      <c r="Q31" s="16"/>
      <c r="R31" s="16"/>
      <c r="S31" s="16"/>
      <c r="T31" s="16"/>
    </row>
    <row r="32" spans="1:256" ht="13.5" customHeight="1">
      <c r="A32" s="25"/>
      <c r="B32" s="19" t="s">
        <v>17</v>
      </c>
      <c r="C32" s="20"/>
      <c r="D32" s="73"/>
      <c r="E32" s="74"/>
      <c r="F32" s="74"/>
      <c r="G32" s="74"/>
      <c r="H32" s="74"/>
      <c r="I32" s="74"/>
      <c r="J32" s="74"/>
      <c r="K32" s="64"/>
      <c r="L32" s="23" t="str">
        <f>IF(ISBLANK(D32),"&lt;--","")</f>
        <v>&lt;--</v>
      </c>
      <c r="M32" s="19" t="s">
        <v>18</v>
      </c>
      <c r="N32" s="20"/>
      <c r="O32" s="73"/>
      <c r="P32" s="74"/>
      <c r="Q32" s="74"/>
      <c r="R32" s="74"/>
      <c r="S32" s="64"/>
      <c r="T32" s="23" t="str">
        <f>IF(ISERROR(VLOOKUP(O32,TAB_concelhos_nomes,1,FALSE)),"&lt;--","")</f>
        <v>&lt;--</v>
      </c>
    </row>
    <row r="33" spans="1:21" ht="9.9499999999999993" customHeight="1">
      <c r="A33" s="15"/>
      <c r="B33" s="16"/>
      <c r="C33" s="16"/>
      <c r="D33" s="16"/>
      <c r="E33" s="16"/>
      <c r="F33" s="16"/>
      <c r="G33" s="16"/>
      <c r="H33" s="16"/>
      <c r="I33" s="16"/>
      <c r="J33" s="16"/>
      <c r="K33" s="16"/>
      <c r="L33" s="16"/>
      <c r="M33" s="16"/>
      <c r="N33" s="16"/>
      <c r="O33" s="16" t="s">
        <v>19</v>
      </c>
      <c r="P33" s="16"/>
      <c r="Q33" s="16"/>
      <c r="R33" s="16"/>
      <c r="S33" s="16"/>
      <c r="T33" s="16"/>
    </row>
    <row r="34" spans="1:21" ht="13.5" customHeight="1">
      <c r="A34" s="25"/>
      <c r="B34" s="19" t="s">
        <v>20</v>
      </c>
      <c r="C34" s="16"/>
      <c r="D34" s="78"/>
      <c r="E34" s="74"/>
      <c r="F34" s="74"/>
      <c r="G34" s="74"/>
      <c r="H34" s="74"/>
      <c r="I34" s="74"/>
      <c r="J34" s="74"/>
      <c r="K34" s="74"/>
      <c r="L34" s="74"/>
      <c r="M34" s="64"/>
      <c r="N34" s="23" t="str">
        <f>IF(ISBLANK(D34),"&lt;--","")</f>
        <v>&lt;--</v>
      </c>
      <c r="O34" s="19" t="s">
        <v>21</v>
      </c>
      <c r="P34" s="20"/>
      <c r="Q34" s="73"/>
      <c r="R34" s="74"/>
      <c r="S34" s="64"/>
      <c r="T34" s="23" t="str">
        <f>IF(ISBLANK(Q34),"&lt;--","")</f>
        <v>&lt;--</v>
      </c>
    </row>
    <row r="35" spans="1:21" ht="9.9499999999999993" customHeight="1">
      <c r="A35" s="15"/>
      <c r="B35" s="16"/>
      <c r="C35" s="16"/>
      <c r="D35" s="16"/>
      <c r="E35" s="16"/>
      <c r="F35" s="16"/>
      <c r="G35" s="16"/>
      <c r="H35" s="16"/>
      <c r="I35" s="16"/>
      <c r="J35" s="16"/>
      <c r="K35" s="16"/>
      <c r="L35" s="16"/>
      <c r="M35" s="16"/>
      <c r="N35" s="16"/>
      <c r="O35" s="16"/>
      <c r="P35" s="16"/>
      <c r="Q35" s="16"/>
      <c r="R35" s="16"/>
      <c r="S35" s="16"/>
      <c r="T35" s="16"/>
    </row>
    <row r="36" spans="1:21" ht="9.9499999999999993" customHeight="1">
      <c r="A36" s="15"/>
      <c r="B36" s="16"/>
      <c r="C36" s="16"/>
      <c r="D36" s="16"/>
      <c r="E36" s="16"/>
      <c r="F36" s="16"/>
      <c r="G36" s="16"/>
      <c r="H36" s="16"/>
      <c r="I36" s="16"/>
      <c r="J36" s="16"/>
      <c r="K36" s="16"/>
      <c r="L36" s="16"/>
      <c r="M36" s="16"/>
      <c r="N36" s="16"/>
      <c r="O36" s="16"/>
      <c r="P36" s="16"/>
      <c r="Q36" s="16"/>
      <c r="R36" s="16"/>
      <c r="S36" s="16"/>
      <c r="T36" s="16"/>
    </row>
    <row r="37" spans="1:21" ht="14.1" customHeight="1">
      <c r="A37" s="25"/>
      <c r="B37" s="19" t="s">
        <v>22</v>
      </c>
      <c r="C37" s="3"/>
      <c r="D37" s="3"/>
      <c r="E37" s="79"/>
      <c r="F37" s="80"/>
      <c r="G37" s="81"/>
      <c r="H37" s="23" t="str">
        <f>IF(OR(ISBLANK(E37),ISERROR(L37)),"&lt;--","")</f>
        <v>&lt;--</v>
      </c>
      <c r="I37" s="19" t="s">
        <v>23</v>
      </c>
      <c r="J37" s="20"/>
      <c r="K37" s="20"/>
      <c r="L37" s="82" t="str">
        <f>IF(LEN(E37)&gt;0,VLOOKUP(E37,Tabelas!A4:B853,2,FALSE),"")</f>
        <v/>
      </c>
      <c r="M37" s="83"/>
      <c r="N37" s="83"/>
      <c r="O37" s="83"/>
      <c r="P37" s="83"/>
      <c r="Q37" s="83"/>
      <c r="R37" s="83"/>
      <c r="S37" s="84"/>
      <c r="T37" s="35"/>
    </row>
    <row r="38" spans="1:21" ht="14.1" customHeight="1">
      <c r="A38" s="25"/>
      <c r="B38" s="19" t="s">
        <v>24</v>
      </c>
      <c r="C38" s="3"/>
      <c r="D38" s="3"/>
      <c r="E38" s="35"/>
      <c r="F38" s="35" t="s">
        <v>19</v>
      </c>
      <c r="G38" s="35"/>
      <c r="H38" s="35"/>
      <c r="I38" s="35"/>
      <c r="J38" s="35"/>
      <c r="K38" s="35"/>
      <c r="L38" s="85"/>
      <c r="M38" s="86"/>
      <c r="N38" s="86"/>
      <c r="O38" s="86"/>
      <c r="P38" s="86"/>
      <c r="Q38" s="86"/>
      <c r="R38" s="86"/>
      <c r="S38" s="87"/>
      <c r="T38" s="20"/>
    </row>
    <row r="39" spans="1:21" ht="9.9499999999999993" customHeight="1">
      <c r="A39" s="15"/>
      <c r="B39" s="16"/>
      <c r="C39" s="16"/>
      <c r="D39" s="16"/>
      <c r="E39" s="16"/>
      <c r="F39" s="16" t="s">
        <v>19</v>
      </c>
      <c r="G39" s="16"/>
      <c r="H39" s="16" t="s">
        <v>19</v>
      </c>
      <c r="I39" s="16"/>
      <c r="J39" s="16"/>
      <c r="K39" s="16"/>
      <c r="L39" s="16"/>
      <c r="M39" s="16"/>
      <c r="N39" s="16"/>
      <c r="O39" s="16"/>
      <c r="P39" s="16"/>
      <c r="Q39" s="16"/>
      <c r="R39" s="16"/>
      <c r="S39" s="16"/>
      <c r="T39" s="16"/>
    </row>
    <row r="40" spans="1:21" ht="14.1" customHeight="1">
      <c r="A40" s="25"/>
      <c r="B40" s="19" t="s">
        <v>25</v>
      </c>
      <c r="C40" s="3"/>
      <c r="D40" s="3"/>
      <c r="E40" s="79"/>
      <c r="F40" s="80"/>
      <c r="G40" s="81"/>
      <c r="H40" s="23"/>
      <c r="I40" s="19" t="s">
        <v>23</v>
      </c>
      <c r="J40" s="20"/>
      <c r="K40" s="20"/>
      <c r="L40" s="82" t="str">
        <f>IF(LEN(E40)&gt;0,VLOOKUP(E40,Tabelas!A4:B853,2,FALSE),"")</f>
        <v/>
      </c>
      <c r="M40" s="83"/>
      <c r="N40" s="83"/>
      <c r="O40" s="83"/>
      <c r="P40" s="83"/>
      <c r="Q40" s="83"/>
      <c r="R40" s="83"/>
      <c r="S40" s="84"/>
      <c r="T40" s="20"/>
    </row>
    <row r="41" spans="1:21" ht="14.1" customHeight="1">
      <c r="A41" s="25"/>
      <c r="B41" s="19"/>
      <c r="C41" s="3"/>
      <c r="D41" s="3"/>
      <c r="E41" s="35"/>
      <c r="F41" s="35"/>
      <c r="G41" s="35"/>
      <c r="H41" s="35"/>
      <c r="I41" s="35"/>
      <c r="J41" s="35"/>
      <c r="K41" s="35"/>
      <c r="L41" s="85"/>
      <c r="M41" s="86"/>
      <c r="N41" s="86"/>
      <c r="O41" s="86"/>
      <c r="P41" s="86"/>
      <c r="Q41" s="86"/>
      <c r="R41" s="86"/>
      <c r="S41" s="87"/>
      <c r="T41" s="20"/>
    </row>
    <row r="42" spans="1:21" ht="9.9499999999999993" customHeight="1">
      <c r="A42" s="15"/>
      <c r="B42" s="36"/>
      <c r="C42" s="16"/>
      <c r="D42" s="16"/>
      <c r="E42" s="16"/>
      <c r="F42" s="16"/>
      <c r="G42" s="16"/>
      <c r="H42" s="16"/>
      <c r="I42" s="16"/>
      <c r="J42" s="16"/>
      <c r="K42" s="16"/>
      <c r="L42" s="16"/>
      <c r="M42" s="16"/>
      <c r="N42" s="16"/>
      <c r="O42" s="16"/>
      <c r="P42" s="16"/>
      <c r="Q42" s="16"/>
      <c r="R42" s="16"/>
      <c r="S42" s="16"/>
      <c r="T42" s="16"/>
    </row>
    <row r="43" spans="1:21" ht="13.5" customHeight="1">
      <c r="A43" s="25"/>
      <c r="B43" s="19" t="str">
        <f>IF(OR(J43="",J43="Grande"),"Dimensão da empresa","Dimensão da PME obtida através da Certificação Electrónica do IDE, IP RAM:")</f>
        <v>Dimensão da PME obtida através da Certificação Electrónica do IDE, IP RAM:</v>
      </c>
      <c r="C43" s="20"/>
      <c r="D43" s="20"/>
      <c r="E43" s="20"/>
      <c r="F43" s="20"/>
      <c r="G43" s="20"/>
      <c r="H43" s="20"/>
      <c r="I43" s="20"/>
      <c r="J43" s="75" t="s">
        <v>26</v>
      </c>
      <c r="K43" s="76"/>
      <c r="L43" s="77"/>
      <c r="M43" s="23"/>
      <c r="N43" s="20"/>
      <c r="O43" s="20"/>
      <c r="P43" s="16"/>
      <c r="Q43" s="20"/>
      <c r="R43" s="20"/>
      <c r="S43" s="20"/>
      <c r="T43" s="20"/>
    </row>
    <row r="44" spans="1:21" ht="9.9499999999999993" customHeight="1">
      <c r="A44" s="15"/>
      <c r="B44" s="36"/>
      <c r="C44" s="16"/>
      <c r="D44" s="16"/>
      <c r="E44" s="16"/>
      <c r="F44" s="16"/>
      <c r="G44" s="16"/>
      <c r="H44" s="16"/>
      <c r="I44" s="16"/>
      <c r="J44" s="16"/>
      <c r="K44" s="16"/>
      <c r="L44" s="16"/>
      <c r="M44" s="16"/>
      <c r="N44" s="16"/>
      <c r="O44" s="16"/>
      <c r="P44" s="16"/>
      <c r="Q44" s="16"/>
      <c r="R44" s="16"/>
      <c r="S44" s="16"/>
      <c r="T44" s="16"/>
    </row>
    <row r="45" spans="1:21" ht="9.9499999999999993" customHeight="1">
      <c r="A45" s="15"/>
      <c r="B45" s="36"/>
      <c r="C45" s="16"/>
      <c r="D45" s="16"/>
      <c r="E45" s="16"/>
      <c r="F45" s="16"/>
      <c r="G45" s="16"/>
      <c r="H45" s="16"/>
    </row>
    <row r="46" spans="1:21" s="17" customFormat="1" ht="13.5" customHeight="1">
      <c r="B46" s="19" t="s">
        <v>27</v>
      </c>
      <c r="C46" s="89"/>
      <c r="D46" s="90"/>
      <c r="E46" s="23" t="str">
        <f>IF(OR(NOT(ISNUMBER(C46)),C46&lt;0),"&lt;--","")</f>
        <v>&lt;--</v>
      </c>
      <c r="J46" s="19" t="s">
        <v>28</v>
      </c>
      <c r="K46" s="37" t="s">
        <v>29</v>
      </c>
      <c r="L46" s="79"/>
      <c r="M46" s="81"/>
      <c r="N46" s="23" t="str">
        <f>IF(LEN(SUBSTITUTE(L46," ",""))=21,"","&lt;--")</f>
        <v>&lt;--</v>
      </c>
      <c r="U46" s="38"/>
    </row>
    <row r="47" spans="1:21" s="49" customFormat="1" ht="13.5" customHeight="1">
      <c r="A47" s="17"/>
      <c r="B47" s="36"/>
      <c r="C47" s="39"/>
      <c r="E47" s="50"/>
      <c r="F47" s="51"/>
      <c r="G47" s="51"/>
      <c r="H47" s="41"/>
    </row>
    <row r="48" spans="1:21" s="17" customFormat="1" ht="13.5" customHeight="1">
      <c r="B48" s="62" t="s">
        <v>30</v>
      </c>
      <c r="C48" s="62"/>
      <c r="D48" s="62"/>
      <c r="E48" s="62"/>
      <c r="F48" s="62"/>
      <c r="G48" s="62"/>
      <c r="H48" s="62"/>
      <c r="I48" s="62"/>
      <c r="J48" s="62"/>
      <c r="K48" s="62"/>
      <c r="L48" s="62"/>
      <c r="M48" s="62"/>
      <c r="N48" s="62"/>
      <c r="O48" s="62"/>
      <c r="P48" s="62"/>
      <c r="Q48" s="62"/>
      <c r="R48" s="62"/>
      <c r="S48" s="62"/>
    </row>
    <row r="49" spans="1:20" s="17" customFormat="1" ht="13.5" customHeight="1">
      <c r="B49" s="36"/>
      <c r="C49" s="39"/>
      <c r="D49" s="49"/>
      <c r="E49" s="50"/>
      <c r="F49" s="51"/>
      <c r="G49" s="51"/>
      <c r="H49" s="41"/>
      <c r="I49" s="49"/>
      <c r="J49" s="49"/>
      <c r="K49" s="49"/>
      <c r="L49" s="49"/>
      <c r="M49" s="49"/>
      <c r="N49" s="49"/>
      <c r="O49" s="49"/>
    </row>
    <row r="50" spans="1:20" s="17" customFormat="1" ht="13.5" customHeight="1">
      <c r="B50" s="36" t="s">
        <v>31</v>
      </c>
      <c r="C50" s="39"/>
      <c r="D50" s="49"/>
      <c r="E50" s="50"/>
      <c r="F50" s="51"/>
      <c r="G50" s="51"/>
      <c r="H50" s="41"/>
      <c r="I50" s="49"/>
      <c r="J50" s="49"/>
      <c r="K50" s="49"/>
      <c r="L50" s="49"/>
      <c r="M50" s="49"/>
      <c r="N50" s="49"/>
      <c r="O50" s="49"/>
      <c r="P50" s="75"/>
      <c r="Q50" s="76"/>
      <c r="R50" s="77"/>
      <c r="S50" s="23"/>
      <c r="T50" s="23" t="str">
        <f>IF(ISBLANK(P50),"&lt;--","")</f>
        <v>&lt;--</v>
      </c>
    </row>
    <row r="51" spans="1:20" s="17" customFormat="1" ht="9" customHeight="1">
      <c r="B51" s="36"/>
      <c r="C51" s="39"/>
      <c r="D51" s="49"/>
      <c r="E51" s="50"/>
      <c r="F51" s="51"/>
      <c r="G51" s="51"/>
      <c r="H51" s="41"/>
      <c r="I51" s="49"/>
      <c r="J51" s="49"/>
      <c r="K51" s="49"/>
      <c r="L51" s="49"/>
      <c r="M51" s="49"/>
      <c r="N51" s="49"/>
      <c r="O51" s="49"/>
    </row>
    <row r="52" spans="1:20" ht="13.5" customHeight="1">
      <c r="A52" s="20"/>
      <c r="B52" s="36" t="s">
        <v>32</v>
      </c>
      <c r="C52" s="40"/>
      <c r="D52" s="53"/>
      <c r="E52" s="53"/>
      <c r="F52" s="53"/>
      <c r="G52" s="53"/>
      <c r="H52" s="40"/>
      <c r="I52" s="53"/>
      <c r="J52" s="53"/>
      <c r="K52" s="53"/>
      <c r="L52" s="53"/>
      <c r="M52" s="53"/>
      <c r="N52" s="53"/>
      <c r="O52" s="53"/>
      <c r="P52" s="75"/>
      <c r="Q52" s="76"/>
      <c r="R52" s="77"/>
      <c r="T52" s="23" t="str">
        <f>IF(ISBLANK(P52),"&lt;--","")</f>
        <v>&lt;--</v>
      </c>
    </row>
    <row r="53" spans="1:20" ht="9" customHeight="1">
      <c r="A53" s="20"/>
      <c r="B53" s="36"/>
      <c r="C53" s="40"/>
      <c r="D53" s="53"/>
      <c r="E53" s="53"/>
      <c r="F53" s="53"/>
      <c r="G53" s="53"/>
      <c r="H53" s="40"/>
      <c r="I53" s="53"/>
      <c r="J53" s="53"/>
      <c r="K53" s="53"/>
      <c r="L53" s="53"/>
      <c r="M53" s="53"/>
      <c r="N53" s="53"/>
      <c r="O53" s="53"/>
    </row>
    <row r="54" spans="1:20" ht="24.75" customHeight="1">
      <c r="A54" s="20"/>
      <c r="B54" s="88" t="s">
        <v>1845</v>
      </c>
      <c r="C54" s="88"/>
      <c r="D54" s="88"/>
      <c r="E54" s="88"/>
      <c r="F54" s="88"/>
      <c r="G54" s="88"/>
      <c r="H54" s="88"/>
      <c r="I54" s="88"/>
      <c r="J54" s="88"/>
      <c r="K54" s="88"/>
      <c r="L54" s="88"/>
      <c r="M54" s="88"/>
      <c r="N54" s="88"/>
      <c r="O54" s="88"/>
      <c r="P54" s="75"/>
      <c r="Q54" s="76"/>
      <c r="R54" s="77"/>
      <c r="T54" s="23" t="str">
        <f>IF(ISBLANK(P54),"&lt;--","")</f>
        <v>&lt;--</v>
      </c>
    </row>
    <row r="55" spans="1:20" ht="9" customHeight="1">
      <c r="A55" s="20"/>
      <c r="B55" s="88"/>
      <c r="C55" s="88"/>
      <c r="D55" s="88"/>
      <c r="E55" s="88"/>
      <c r="F55" s="88"/>
      <c r="G55" s="88"/>
      <c r="H55" s="88"/>
      <c r="I55" s="88"/>
      <c r="J55" s="88"/>
      <c r="K55" s="88"/>
      <c r="L55" s="88"/>
      <c r="M55" s="88"/>
      <c r="N55" s="88"/>
      <c r="O55" s="88"/>
    </row>
    <row r="56" spans="1:20" ht="15.75" customHeight="1">
      <c r="A56" s="20"/>
      <c r="B56" s="36" t="s">
        <v>1844</v>
      </c>
      <c r="C56" s="54"/>
      <c r="D56" s="54"/>
      <c r="E56" s="54"/>
      <c r="F56" s="54"/>
      <c r="G56" s="54"/>
      <c r="H56" s="54"/>
      <c r="I56" s="54"/>
      <c r="J56" s="54"/>
      <c r="K56" s="54"/>
      <c r="L56" s="54"/>
      <c r="M56" s="54"/>
      <c r="N56" s="54"/>
      <c r="O56" s="54"/>
      <c r="P56" s="75"/>
      <c r="Q56" s="76"/>
      <c r="R56" s="77"/>
      <c r="T56" s="23" t="str">
        <f>IF(ISBLANK(P56),"&lt;--","")</f>
        <v>&lt;--</v>
      </c>
    </row>
    <row r="57" spans="1:20" ht="9" customHeight="1">
      <c r="A57" s="20"/>
      <c r="B57" s="54"/>
      <c r="C57" s="54"/>
      <c r="D57" s="54"/>
      <c r="E57" s="54"/>
      <c r="F57" s="54"/>
      <c r="G57" s="54"/>
      <c r="H57" s="54"/>
      <c r="I57" s="54"/>
      <c r="J57" s="54"/>
      <c r="K57" s="54"/>
      <c r="L57" s="54"/>
      <c r="M57" s="54"/>
      <c r="N57" s="54"/>
      <c r="O57" s="54"/>
    </row>
    <row r="58" spans="1:20" ht="13.5" customHeight="1">
      <c r="A58" s="20"/>
      <c r="B58" s="36" t="s">
        <v>33</v>
      </c>
      <c r="C58" s="40"/>
      <c r="D58" s="53"/>
      <c r="E58" s="53"/>
      <c r="F58" s="53"/>
      <c r="G58" s="53"/>
      <c r="H58" s="40"/>
      <c r="I58" s="53"/>
      <c r="J58" s="53"/>
      <c r="K58" s="53"/>
      <c r="L58" s="53"/>
      <c r="M58" s="53"/>
      <c r="N58" s="53"/>
      <c r="O58" s="53"/>
      <c r="P58" s="75"/>
      <c r="Q58" s="76"/>
      <c r="R58" s="77"/>
      <c r="T58" s="23" t="str">
        <f>IF(ISBLANK(P58),"&lt;--","")</f>
        <v>&lt;--</v>
      </c>
    </row>
    <row r="59" spans="1:20" ht="9" customHeight="1">
      <c r="A59" s="20"/>
      <c r="B59" s="36"/>
      <c r="C59" s="40"/>
      <c r="D59" s="53"/>
      <c r="E59" s="53"/>
      <c r="F59" s="53"/>
      <c r="G59" s="53"/>
      <c r="H59" s="40"/>
      <c r="I59" s="53"/>
      <c r="J59" s="53"/>
      <c r="K59" s="53"/>
      <c r="L59" s="53"/>
      <c r="M59" s="53"/>
      <c r="N59" s="53"/>
      <c r="O59" s="53"/>
    </row>
    <row r="60" spans="1:20" ht="13.5" customHeight="1">
      <c r="A60" s="20"/>
      <c r="B60" s="36" t="s">
        <v>34</v>
      </c>
      <c r="C60" s="40"/>
      <c r="D60" s="53"/>
      <c r="E60" s="53"/>
      <c r="F60" s="53"/>
      <c r="G60" s="53"/>
      <c r="H60" s="40"/>
      <c r="I60" s="49"/>
      <c r="J60" s="49"/>
      <c r="K60" s="49"/>
      <c r="L60" s="53"/>
      <c r="M60" s="53"/>
      <c r="N60" s="53"/>
      <c r="O60" s="53"/>
      <c r="P60" s="75"/>
      <c r="Q60" s="76"/>
      <c r="R60" s="77"/>
      <c r="T60" s="23" t="str">
        <f>IF(ISBLANK(P60),"&lt;--","")</f>
        <v>&lt;--</v>
      </c>
    </row>
    <row r="61" spans="1:20" ht="9" customHeight="1">
      <c r="A61" s="20"/>
      <c r="B61" s="36"/>
      <c r="C61" s="40"/>
      <c r="D61" s="53"/>
      <c r="E61" s="53"/>
      <c r="F61" s="53"/>
      <c r="G61" s="53"/>
      <c r="H61" s="40"/>
      <c r="I61" s="49"/>
      <c r="J61" s="49"/>
      <c r="K61" s="49"/>
      <c r="L61" s="53"/>
      <c r="M61" s="53"/>
      <c r="N61" s="53"/>
      <c r="O61" s="53"/>
    </row>
    <row r="62" spans="1:20" ht="13.5" customHeight="1">
      <c r="A62" s="20"/>
      <c r="B62" s="36" t="s">
        <v>35</v>
      </c>
      <c r="C62" s="40"/>
      <c r="D62" s="53"/>
      <c r="E62" s="53"/>
      <c r="F62" s="53"/>
      <c r="G62" s="53"/>
      <c r="H62" s="40"/>
      <c r="I62" s="49"/>
      <c r="J62" s="49"/>
      <c r="K62" s="49"/>
      <c r="L62" s="53"/>
      <c r="M62" s="53"/>
      <c r="N62" s="53"/>
      <c r="O62" s="53"/>
      <c r="P62" s="75"/>
      <c r="Q62" s="76"/>
      <c r="R62" s="77"/>
      <c r="T62" s="23" t="str">
        <f>IF(ISBLANK(P62),"&lt;--","")</f>
        <v>&lt;--</v>
      </c>
    </row>
    <row r="63" spans="1:20" ht="9" customHeight="1">
      <c r="A63" s="15"/>
      <c r="B63" s="16"/>
      <c r="C63" s="16"/>
      <c r="D63" s="16"/>
      <c r="E63" s="16"/>
      <c r="F63" s="16"/>
      <c r="G63" s="16"/>
      <c r="H63" s="16"/>
      <c r="I63" s="16"/>
      <c r="J63" s="16"/>
      <c r="K63" s="53"/>
      <c r="L63" s="53"/>
      <c r="M63" s="53"/>
      <c r="N63" s="53"/>
      <c r="O63" s="53"/>
    </row>
    <row r="64" spans="1:20" ht="13.5" hidden="1" customHeight="1">
      <c r="A64" s="25"/>
      <c r="B64" s="40"/>
      <c r="C64" s="40"/>
      <c r="D64" s="40"/>
      <c r="E64" s="40"/>
      <c r="F64" s="40"/>
      <c r="G64" s="40"/>
      <c r="H64" s="40"/>
      <c r="I64" s="40"/>
      <c r="J64" s="20"/>
    </row>
    <row r="65" spans="1:20" ht="13.5" hidden="1" customHeight="1">
      <c r="A65" s="25"/>
      <c r="B65" s="40"/>
      <c r="C65" s="40"/>
      <c r="D65" s="40"/>
      <c r="E65" s="40"/>
      <c r="F65" s="40"/>
      <c r="G65" s="40"/>
      <c r="H65" s="40"/>
      <c r="I65" s="40"/>
      <c r="J65" s="20"/>
    </row>
    <row r="66" spans="1:20" ht="13.5" hidden="1" customHeight="1">
      <c r="A66" s="25"/>
      <c r="B66" s="20"/>
      <c r="C66" s="20"/>
      <c r="D66" s="20"/>
      <c r="E66" s="20"/>
      <c r="F66" s="20"/>
      <c r="G66" s="20"/>
      <c r="H66" s="20"/>
      <c r="I66" s="20"/>
      <c r="J66" s="20"/>
    </row>
    <row r="67" spans="1:20" ht="13.5" hidden="1" customHeight="1">
      <c r="A67" s="25"/>
      <c r="B67" s="20"/>
      <c r="C67" s="20"/>
      <c r="D67" s="20"/>
      <c r="E67" s="20"/>
      <c r="F67" s="20"/>
      <c r="G67" s="20"/>
      <c r="H67" s="20"/>
      <c r="I67" s="20"/>
      <c r="J67" s="20"/>
    </row>
    <row r="68" spans="1:20" ht="13.5" hidden="1" customHeight="1">
      <c r="A68" s="25"/>
      <c r="B68" s="20"/>
      <c r="C68" s="20"/>
      <c r="D68" s="20"/>
      <c r="E68" s="20"/>
      <c r="F68" s="20"/>
      <c r="G68" s="20"/>
      <c r="H68" s="20"/>
      <c r="I68" s="20"/>
      <c r="J68" s="20"/>
    </row>
    <row r="69" spans="1:20" ht="13.5" hidden="1" customHeight="1">
      <c r="A69" s="15"/>
      <c r="B69" s="16"/>
      <c r="C69" s="16"/>
      <c r="D69" s="16"/>
      <c r="E69" s="16"/>
      <c r="F69" s="16"/>
      <c r="G69" s="16"/>
      <c r="H69" s="16"/>
      <c r="I69" s="16"/>
      <c r="J69" s="16"/>
    </row>
    <row r="70" spans="1:20" ht="13.5" hidden="1" customHeight="1">
      <c r="A70" s="25"/>
      <c r="B70" s="20"/>
      <c r="C70" s="20"/>
      <c r="D70" s="20"/>
      <c r="E70" s="20"/>
      <c r="F70" s="20"/>
      <c r="G70" s="20"/>
      <c r="H70" s="20"/>
      <c r="I70" s="20"/>
      <c r="J70" s="20"/>
      <c r="K70" s="20"/>
    </row>
    <row r="71" spans="1:20" ht="9.9499999999999993" hidden="1" customHeight="1">
      <c r="A71" s="15"/>
      <c r="B71" s="16"/>
      <c r="C71" s="16"/>
      <c r="D71" s="16"/>
      <c r="E71" s="16"/>
      <c r="F71" s="16"/>
      <c r="G71" s="16"/>
      <c r="H71" s="16"/>
      <c r="I71" s="16"/>
      <c r="J71" s="16"/>
      <c r="K71" s="16"/>
      <c r="L71" s="16"/>
      <c r="M71" s="16"/>
      <c r="N71" s="16"/>
      <c r="O71" s="16"/>
      <c r="P71" s="16"/>
      <c r="Q71" s="16"/>
      <c r="R71" s="16"/>
      <c r="S71" s="16"/>
      <c r="T71" s="16"/>
    </row>
    <row r="72" spans="1:20" ht="17.25" customHeight="1">
      <c r="A72" s="15"/>
      <c r="B72" s="62" t="s">
        <v>36</v>
      </c>
      <c r="C72" s="62"/>
      <c r="D72" s="62"/>
      <c r="E72" s="62"/>
      <c r="F72" s="62"/>
      <c r="G72" s="62"/>
      <c r="H72" s="62"/>
      <c r="I72" s="62"/>
      <c r="J72" s="62"/>
      <c r="K72" s="62"/>
      <c r="L72" s="62"/>
      <c r="M72" s="62"/>
      <c r="N72" s="62"/>
      <c r="O72" s="62"/>
      <c r="P72" s="62"/>
      <c r="Q72" s="62"/>
      <c r="R72" s="62"/>
      <c r="S72" s="62"/>
      <c r="T72" s="16"/>
    </row>
    <row r="73" spans="1:20" ht="13.5" customHeight="1">
      <c r="A73" s="15"/>
      <c r="B73" s="20"/>
      <c r="C73" s="20"/>
      <c r="D73" s="20"/>
      <c r="E73" s="20"/>
      <c r="F73" s="20"/>
      <c r="G73" s="20"/>
      <c r="H73" s="20"/>
      <c r="I73" s="20"/>
      <c r="J73" s="20"/>
      <c r="K73" s="20"/>
      <c r="L73" s="20"/>
      <c r="M73" s="3"/>
      <c r="N73" s="20"/>
      <c r="O73" s="3"/>
      <c r="P73" s="20"/>
      <c r="Q73" s="20"/>
      <c r="R73" s="20"/>
      <c r="S73" s="20"/>
      <c r="T73" s="16"/>
    </row>
    <row r="74" spans="1:20" ht="13.5" customHeight="1">
      <c r="A74" s="15"/>
      <c r="B74" s="20" t="s">
        <v>37</v>
      </c>
      <c r="C74" s="20"/>
      <c r="D74" s="20"/>
      <c r="E74" s="91" t="s">
        <v>38</v>
      </c>
      <c r="F74" s="93"/>
      <c r="G74" s="92"/>
      <c r="H74" s="41" t="str">
        <f>IF(ISBLANK(E74),"&lt;--","")</f>
        <v/>
      </c>
      <c r="I74" s="94" t="str">
        <f>IF(ISBLANK(E74),"",IF(E74="Empresa Autónoma","Não preencher os Nif abaixo", "Obrigatório preencher os NIF de todas as empresas associadas nos termos do ponto 2 do artigo 2º dos Regulamentos de Minimis "))</f>
        <v>Não preencher os Nif abaixo</v>
      </c>
      <c r="J74" s="94"/>
      <c r="K74" s="94"/>
      <c r="L74" s="94"/>
      <c r="M74" s="94"/>
      <c r="N74" s="94"/>
      <c r="O74" s="94"/>
      <c r="P74" s="94"/>
      <c r="Q74" s="94"/>
      <c r="R74" s="94"/>
      <c r="S74" s="94"/>
      <c r="T74" s="16"/>
    </row>
    <row r="75" spans="1:20" ht="13.5" customHeight="1">
      <c r="A75" s="15"/>
      <c r="B75" s="16"/>
      <c r="C75" s="16"/>
      <c r="D75" s="16"/>
      <c r="E75" s="16"/>
      <c r="F75" s="16"/>
      <c r="G75" s="16"/>
      <c r="H75" s="16"/>
      <c r="I75" s="94"/>
      <c r="J75" s="94"/>
      <c r="K75" s="94"/>
      <c r="L75" s="94"/>
      <c r="M75" s="94"/>
      <c r="N75" s="94"/>
      <c r="O75" s="94"/>
      <c r="P75" s="94"/>
      <c r="Q75" s="94"/>
      <c r="R75" s="94"/>
      <c r="S75" s="94"/>
      <c r="T75" s="16"/>
    </row>
    <row r="76" spans="1:20" ht="13.5" customHeight="1">
      <c r="A76" s="15"/>
      <c r="B76" s="16"/>
      <c r="C76" s="16"/>
      <c r="D76" s="16"/>
      <c r="E76" s="16"/>
      <c r="F76" s="16"/>
      <c r="G76" s="16"/>
      <c r="H76" s="16"/>
      <c r="I76" s="42"/>
      <c r="J76" s="42"/>
      <c r="K76" s="42"/>
      <c r="L76" s="42"/>
      <c r="M76" s="42"/>
      <c r="N76" s="42"/>
      <c r="O76" s="42"/>
      <c r="P76" s="42"/>
      <c r="Q76" s="42"/>
      <c r="R76" s="42"/>
      <c r="S76" s="42"/>
      <c r="T76" s="16"/>
    </row>
    <row r="77" spans="1:20" ht="17.25" customHeight="1">
      <c r="A77" s="25"/>
      <c r="B77" s="62" t="s">
        <v>39</v>
      </c>
      <c r="C77" s="62"/>
      <c r="D77" s="62"/>
      <c r="E77" s="62"/>
      <c r="F77" s="62"/>
      <c r="G77" s="62"/>
      <c r="H77" s="62"/>
      <c r="I77" s="62"/>
      <c r="J77" s="62"/>
      <c r="K77" s="62"/>
      <c r="L77" s="62"/>
      <c r="M77" s="62"/>
      <c r="N77" s="62"/>
      <c r="O77" s="62"/>
      <c r="P77" s="62"/>
      <c r="Q77" s="62"/>
      <c r="R77" s="62"/>
      <c r="S77" s="62"/>
      <c r="T77" s="20"/>
    </row>
    <row r="78" spans="1:20" ht="13.5" customHeight="1">
      <c r="A78" s="15"/>
      <c r="B78" s="16"/>
      <c r="C78" s="16"/>
      <c r="D78" s="16"/>
      <c r="E78" s="16"/>
      <c r="F78" s="16"/>
      <c r="G78" s="16"/>
      <c r="H78" s="16"/>
      <c r="I78" s="16"/>
      <c r="J78" s="16"/>
      <c r="K78" s="16"/>
      <c r="L78" s="16"/>
      <c r="M78" s="43"/>
      <c r="N78" s="16"/>
      <c r="O78" s="43"/>
      <c r="P78" s="16"/>
      <c r="Q78" s="16"/>
      <c r="R78" s="16"/>
      <c r="S78" s="16"/>
      <c r="T78" s="16"/>
    </row>
    <row r="79" spans="1:20" ht="13.5" customHeight="1">
      <c r="A79" s="15"/>
      <c r="B79" s="95" t="s">
        <v>40</v>
      </c>
      <c r="C79" s="95"/>
      <c r="D79" s="16"/>
      <c r="E79" s="95" t="s">
        <v>41</v>
      </c>
      <c r="F79" s="95"/>
      <c r="G79" s="95"/>
      <c r="H79" s="95"/>
      <c r="I79" s="95"/>
      <c r="J79" s="44"/>
      <c r="K79" s="15"/>
      <c r="L79" s="95" t="s">
        <v>40</v>
      </c>
      <c r="M79" s="95"/>
      <c r="N79" s="16"/>
      <c r="O79" s="95" t="s">
        <v>41</v>
      </c>
      <c r="P79" s="95"/>
      <c r="Q79" s="95"/>
      <c r="R79" s="95"/>
      <c r="S79" s="95"/>
      <c r="T79" s="16"/>
    </row>
    <row r="80" spans="1:20" ht="13.5" customHeight="1">
      <c r="A80" s="45" t="s">
        <v>42</v>
      </c>
      <c r="B80" s="91"/>
      <c r="C80" s="92"/>
      <c r="D80" s="23" t="str">
        <f>IF(ISBLANK(B80),IF(NOT(ISBLANK(E80)),"&lt;--",""),IF(AND(ISNUMBER(B80),LEN(B80)=9),"","&lt;--"))</f>
        <v/>
      </c>
      <c r="E80" s="91"/>
      <c r="F80" s="93"/>
      <c r="G80" s="93"/>
      <c r="H80" s="93"/>
      <c r="I80" s="92"/>
      <c r="J80" s="23" t="str">
        <f>IF(ISBLANK(B80),"",IF(AND(NOT(ISBLANK(B80)),NOT(ISBLANK(E80))),"","&lt;--"))</f>
        <v/>
      </c>
      <c r="K80" s="45" t="s">
        <v>43</v>
      </c>
      <c r="L80" s="91"/>
      <c r="M80" s="92"/>
      <c r="N80" s="23" t="str">
        <f>IF(ISBLANK(L80),IF(NOT(ISBLANK(O80)),"&lt;--",""),IF(AND(ISNUMBER(L80),LEN(L80)=9),"","&lt;--"))</f>
        <v/>
      </c>
      <c r="O80" s="91"/>
      <c r="P80" s="93"/>
      <c r="Q80" s="93"/>
      <c r="R80" s="93"/>
      <c r="S80" s="92"/>
      <c r="T80" s="23" t="str">
        <f>IF(ISBLANK(L80),"",IF(AND(NOT(ISBLANK(L80)),NOT(ISBLANK(O80))),"","&lt;--"))</f>
        <v/>
      </c>
    </row>
    <row r="81" spans="1:20" ht="3" customHeight="1">
      <c r="A81" s="45"/>
      <c r="B81" s="3"/>
      <c r="C81" s="3"/>
      <c r="D81" s="16"/>
      <c r="E81" s="16"/>
      <c r="F81" s="16"/>
      <c r="G81" s="16"/>
      <c r="H81" s="16"/>
      <c r="I81" s="16"/>
      <c r="J81" s="16"/>
      <c r="K81" s="45"/>
      <c r="L81" s="3"/>
      <c r="M81" s="3"/>
      <c r="N81" s="16"/>
      <c r="O81" s="16"/>
      <c r="P81" s="16"/>
      <c r="Q81" s="16"/>
      <c r="R81" s="16"/>
      <c r="S81" s="16"/>
      <c r="T81" s="16"/>
    </row>
    <row r="82" spans="1:20" ht="13.5" customHeight="1">
      <c r="A82" s="45" t="s">
        <v>44</v>
      </c>
      <c r="B82" s="91"/>
      <c r="C82" s="92"/>
      <c r="D82" s="23" t="str">
        <f>IF(ISBLANK(B82),IF(NOT(ISBLANK(E82)),"&lt;--",""),IF(AND(ISNUMBER(B82),LEN(B82)=9),"","&lt;--"))</f>
        <v/>
      </c>
      <c r="E82" s="91"/>
      <c r="F82" s="93"/>
      <c r="G82" s="93"/>
      <c r="H82" s="93"/>
      <c r="I82" s="92"/>
      <c r="J82" s="23" t="str">
        <f>IF(ISBLANK(B82),"",IF(AND(NOT(ISBLANK(B82)),NOT(ISBLANK(E82))),"","&lt;--"))</f>
        <v/>
      </c>
      <c r="K82" s="45" t="s">
        <v>45</v>
      </c>
      <c r="L82" s="91"/>
      <c r="M82" s="92"/>
      <c r="N82" s="23" t="str">
        <f>IF(ISBLANK(L82),IF(NOT(ISBLANK(O82)),"&lt;--",""),IF(AND(ISNUMBER(L82),LEN(L82)=9),"","&lt;--"))</f>
        <v/>
      </c>
      <c r="O82" s="91"/>
      <c r="P82" s="93"/>
      <c r="Q82" s="93"/>
      <c r="R82" s="93"/>
      <c r="S82" s="92"/>
      <c r="T82" s="23" t="str">
        <f>IF(ISBLANK(L82),"",IF(AND(NOT(ISBLANK(L82)),NOT(ISBLANK(O82))),"","&lt;--"))</f>
        <v/>
      </c>
    </row>
    <row r="83" spans="1:20" ht="3" customHeight="1">
      <c r="A83" s="45"/>
      <c r="B83" s="3"/>
      <c r="C83" s="3"/>
      <c r="D83" s="16"/>
      <c r="E83" s="16"/>
      <c r="F83" s="16"/>
      <c r="G83" s="16"/>
      <c r="H83" s="16"/>
      <c r="I83" s="16"/>
      <c r="J83" s="16"/>
      <c r="K83" s="45"/>
      <c r="L83" s="3"/>
      <c r="M83" s="3"/>
      <c r="N83" s="16"/>
      <c r="O83" s="16"/>
      <c r="P83" s="16"/>
      <c r="Q83" s="16"/>
      <c r="R83" s="16"/>
      <c r="S83" s="16"/>
      <c r="T83" s="16"/>
    </row>
    <row r="84" spans="1:20" ht="13.5" customHeight="1">
      <c r="A84" s="45" t="s">
        <v>46</v>
      </c>
      <c r="B84" s="91"/>
      <c r="C84" s="92"/>
      <c r="D84" s="23" t="str">
        <f>IF(ISBLANK(B84),IF(NOT(ISBLANK(E84)),"&lt;--",""),IF(AND(ISNUMBER(B84),LEN(B84)=9),"","&lt;--"))</f>
        <v/>
      </c>
      <c r="E84" s="91"/>
      <c r="F84" s="93"/>
      <c r="G84" s="93"/>
      <c r="H84" s="93"/>
      <c r="I84" s="92"/>
      <c r="J84" s="23" t="str">
        <f>IF(ISBLANK(B84),"",IF(AND(NOT(ISBLANK(B84)),NOT(ISBLANK(E84))),"","&lt;--"))</f>
        <v/>
      </c>
      <c r="K84" s="45" t="s">
        <v>47</v>
      </c>
      <c r="L84" s="91"/>
      <c r="M84" s="92"/>
      <c r="N84" s="23" t="str">
        <f>IF(ISBLANK(L84),IF(NOT(ISBLANK(O84)),"&lt;--",""),IF(AND(ISNUMBER(L84),LEN(L84)=9),"","&lt;--"))</f>
        <v/>
      </c>
      <c r="O84" s="91"/>
      <c r="P84" s="93"/>
      <c r="Q84" s="93"/>
      <c r="R84" s="93"/>
      <c r="S84" s="92"/>
      <c r="T84" s="23" t="str">
        <f>IF(ISBLANK(L84),"",IF(AND(NOT(ISBLANK(L84)),NOT(ISBLANK(O84))),"","&lt;--"))</f>
        <v/>
      </c>
    </row>
    <row r="85" spans="1:20" ht="3" customHeight="1">
      <c r="A85" s="45"/>
      <c r="B85" s="3"/>
      <c r="C85" s="3"/>
      <c r="D85" s="16"/>
      <c r="E85" s="16"/>
      <c r="F85" s="16"/>
      <c r="G85" s="16"/>
      <c r="H85" s="16"/>
      <c r="I85" s="16"/>
      <c r="J85" s="16"/>
      <c r="K85" s="45"/>
      <c r="L85" s="3"/>
      <c r="M85" s="3"/>
      <c r="N85" s="16"/>
      <c r="O85" s="16"/>
      <c r="P85" s="16"/>
      <c r="Q85" s="16"/>
      <c r="R85" s="16"/>
      <c r="S85" s="16"/>
      <c r="T85" s="16"/>
    </row>
    <row r="86" spans="1:20" ht="13.5" customHeight="1">
      <c r="A86" s="45" t="s">
        <v>48</v>
      </c>
      <c r="B86" s="91"/>
      <c r="C86" s="92"/>
      <c r="D86" s="23" t="str">
        <f>IF(ISBLANK(B86),IF(NOT(ISBLANK(E86)),"&lt;--",""),IF(AND(ISNUMBER(B86),LEN(B86)=9),"","&lt;--"))</f>
        <v/>
      </c>
      <c r="E86" s="91"/>
      <c r="F86" s="93"/>
      <c r="G86" s="93"/>
      <c r="H86" s="93"/>
      <c r="I86" s="92"/>
      <c r="J86" s="23" t="str">
        <f>IF(ISBLANK(B86),"",IF(AND(NOT(ISBLANK(B86)),NOT(ISBLANK(E86))),"","&lt;--"))</f>
        <v/>
      </c>
      <c r="K86" s="45" t="s">
        <v>49</v>
      </c>
      <c r="L86" s="91"/>
      <c r="M86" s="92"/>
      <c r="N86" s="23" t="str">
        <f>IF(ISBLANK(L86),IF(NOT(ISBLANK(O86)),"&lt;--",""),IF(AND(ISNUMBER(L86),LEN(L86)=9),"","&lt;--"))</f>
        <v/>
      </c>
      <c r="O86" s="91"/>
      <c r="P86" s="93"/>
      <c r="Q86" s="93"/>
      <c r="R86" s="93"/>
      <c r="S86" s="92"/>
      <c r="T86" s="23" t="str">
        <f>IF(ISBLANK(L86),"",IF(AND(NOT(ISBLANK(L86)),NOT(ISBLANK(O86))),"","&lt;--"))</f>
        <v/>
      </c>
    </row>
    <row r="87" spans="1:20" ht="3" customHeight="1">
      <c r="A87" s="45"/>
      <c r="B87" s="16"/>
      <c r="C87" s="16"/>
      <c r="D87" s="16"/>
      <c r="E87" s="16"/>
      <c r="F87" s="16"/>
      <c r="G87" s="16"/>
      <c r="H87" s="16"/>
      <c r="I87" s="16"/>
      <c r="J87" s="16"/>
      <c r="K87" s="45"/>
      <c r="L87" s="16"/>
      <c r="M87" s="16"/>
      <c r="N87" s="16"/>
      <c r="O87" s="16"/>
      <c r="P87" s="16"/>
      <c r="Q87" s="16"/>
      <c r="R87" s="16"/>
      <c r="S87" s="16"/>
      <c r="T87" s="16"/>
    </row>
    <row r="88" spans="1:20" ht="13.5" customHeight="1">
      <c r="A88" s="45" t="s">
        <v>50</v>
      </c>
      <c r="B88" s="91"/>
      <c r="C88" s="92"/>
      <c r="D88" s="23" t="str">
        <f>IF(ISBLANK(B88),IF(NOT(ISBLANK(E88)),"&lt;--",""),IF(AND(ISNUMBER(B88),LEN(B88)=9),"","&lt;--"))</f>
        <v/>
      </c>
      <c r="E88" s="91"/>
      <c r="F88" s="93"/>
      <c r="G88" s="93"/>
      <c r="H88" s="93"/>
      <c r="I88" s="92"/>
      <c r="J88" s="23" t="str">
        <f>IF(ISBLANK(B88),"",IF(AND(NOT(ISBLANK(B88)),NOT(ISBLANK(E88))),"","&lt;--"))</f>
        <v/>
      </c>
      <c r="K88" s="45" t="s">
        <v>51</v>
      </c>
      <c r="L88" s="91"/>
      <c r="M88" s="92"/>
      <c r="N88" s="23" t="str">
        <f>IF(ISBLANK(L88),IF(NOT(ISBLANK(O88)),"&lt;--",""),IF(AND(ISNUMBER(L88),LEN(L88)=9),"","&lt;--"))</f>
        <v/>
      </c>
      <c r="O88" s="91"/>
      <c r="P88" s="93"/>
      <c r="Q88" s="93"/>
      <c r="R88" s="93"/>
      <c r="S88" s="92"/>
      <c r="T88" s="23" t="str">
        <f>IF(ISBLANK(L88),"",IF(AND(NOT(ISBLANK(L88)),NOT(ISBLANK(O88))),"","&lt;--"))</f>
        <v/>
      </c>
    </row>
    <row r="89" spans="1:20" ht="3" customHeight="1">
      <c r="A89" s="45"/>
      <c r="B89" s="3"/>
      <c r="C89" s="3"/>
      <c r="D89" s="16"/>
      <c r="E89" s="16"/>
      <c r="F89" s="16"/>
      <c r="G89" s="16"/>
      <c r="H89" s="16"/>
      <c r="I89" s="16"/>
      <c r="J89" s="16"/>
      <c r="K89" s="45"/>
      <c r="L89" s="3"/>
      <c r="M89" s="3"/>
      <c r="N89" s="16"/>
      <c r="O89" s="16"/>
      <c r="P89" s="16"/>
      <c r="Q89" s="16"/>
      <c r="R89" s="16"/>
      <c r="S89" s="16"/>
      <c r="T89" s="16"/>
    </row>
    <row r="90" spans="1:20" ht="13.5" customHeight="1">
      <c r="A90" s="45" t="s">
        <v>52</v>
      </c>
      <c r="B90" s="91"/>
      <c r="C90" s="92"/>
      <c r="D90" s="23" t="str">
        <f>IF(ISBLANK(B90),IF(NOT(ISBLANK(E90)),"&lt;--",""),IF(AND(ISNUMBER(B90),LEN(B90)=9),"","&lt;--"))</f>
        <v/>
      </c>
      <c r="E90" s="91"/>
      <c r="F90" s="93"/>
      <c r="G90" s="93"/>
      <c r="H90" s="93"/>
      <c r="I90" s="92"/>
      <c r="J90" s="23" t="str">
        <f>IF(ISBLANK(B90),"",IF(AND(NOT(ISBLANK(B90)),NOT(ISBLANK(E90))),"","&lt;--"))</f>
        <v/>
      </c>
      <c r="K90" s="45" t="s">
        <v>53</v>
      </c>
      <c r="L90" s="91"/>
      <c r="M90" s="92"/>
      <c r="N90" s="23" t="str">
        <f>IF(ISBLANK(L90),IF(NOT(ISBLANK(O90)),"&lt;--",""),IF(AND(ISNUMBER(L90),LEN(L90)=9),"","&lt;--"))</f>
        <v/>
      </c>
      <c r="O90" s="91"/>
      <c r="P90" s="93"/>
      <c r="Q90" s="93"/>
      <c r="R90" s="93"/>
      <c r="S90" s="92"/>
      <c r="T90" s="23" t="str">
        <f>IF(ISBLANK(L90),"",IF(AND(NOT(ISBLANK(L90)),NOT(ISBLANK(O90))),"","&lt;--"))</f>
        <v/>
      </c>
    </row>
    <row r="91" spans="1:20" ht="3" customHeight="1">
      <c r="A91" s="45"/>
      <c r="B91" s="16"/>
      <c r="C91" s="16"/>
      <c r="D91" s="16"/>
      <c r="E91" s="16"/>
      <c r="F91" s="16"/>
      <c r="G91" s="16"/>
      <c r="H91" s="16"/>
      <c r="I91" s="16"/>
      <c r="J91" s="16"/>
      <c r="K91" s="45"/>
      <c r="L91" s="16"/>
      <c r="M91" s="16"/>
      <c r="N91" s="16"/>
      <c r="O91" s="16"/>
      <c r="P91" s="16"/>
      <c r="Q91" s="16"/>
      <c r="R91" s="16"/>
      <c r="S91" s="16"/>
      <c r="T91" s="16"/>
    </row>
    <row r="92" spans="1:20" ht="13.5" customHeight="1">
      <c r="A92" s="45" t="s">
        <v>54</v>
      </c>
      <c r="B92" s="91"/>
      <c r="C92" s="92"/>
      <c r="D92" s="23" t="str">
        <f>IF(ISBLANK(B92),IF(NOT(ISBLANK(E92)),"&lt;--",""),IF(AND(ISNUMBER(B92),LEN(B92)=9),"","&lt;--"))</f>
        <v/>
      </c>
      <c r="E92" s="91"/>
      <c r="F92" s="93"/>
      <c r="G92" s="93"/>
      <c r="H92" s="93"/>
      <c r="I92" s="92"/>
      <c r="J92" s="23" t="str">
        <f>IF(ISBLANK(B92),"",IF(AND(NOT(ISBLANK(B92)),NOT(ISBLANK(E92))),"","&lt;--"))</f>
        <v/>
      </c>
      <c r="K92" s="45" t="s">
        <v>55</v>
      </c>
      <c r="L92" s="91"/>
      <c r="M92" s="92"/>
      <c r="N92" s="23" t="str">
        <f>IF(ISBLANK(L92),IF(NOT(ISBLANK(O92)),"&lt;--",""),IF(AND(ISNUMBER(L92),LEN(L92)=9),"","&lt;--"))</f>
        <v/>
      </c>
      <c r="O92" s="91"/>
      <c r="P92" s="93"/>
      <c r="Q92" s="93"/>
      <c r="R92" s="93"/>
      <c r="S92" s="92"/>
      <c r="T92" s="23" t="str">
        <f>IF(ISBLANK(L92),"",IF(AND(NOT(ISBLANK(L92)),NOT(ISBLANK(O92))),"","&lt;--"))</f>
        <v/>
      </c>
    </row>
    <row r="93" spans="1:20" ht="3" customHeight="1">
      <c r="A93" s="45"/>
      <c r="B93" s="3"/>
      <c r="C93" s="3"/>
      <c r="D93" s="16"/>
      <c r="E93" s="16"/>
      <c r="F93" s="16"/>
      <c r="G93" s="16"/>
      <c r="H93" s="16"/>
      <c r="I93" s="16"/>
      <c r="J93" s="16"/>
      <c r="K93" s="45"/>
      <c r="L93" s="3"/>
      <c r="M93" s="3"/>
      <c r="N93" s="16"/>
      <c r="O93" s="16"/>
      <c r="P93" s="16"/>
      <c r="Q93" s="16"/>
      <c r="R93" s="16"/>
      <c r="S93" s="16"/>
      <c r="T93" s="16"/>
    </row>
    <row r="94" spans="1:20" ht="13.5" customHeight="1">
      <c r="A94" s="45" t="s">
        <v>56</v>
      </c>
      <c r="B94" s="91"/>
      <c r="C94" s="92"/>
      <c r="D94" s="23" t="str">
        <f>IF(ISBLANK(B94),IF(NOT(ISBLANK(E94)),"&lt;--",""),IF(AND(ISNUMBER(B94),LEN(B94)=9),"","&lt;--"))</f>
        <v/>
      </c>
      <c r="E94" s="91"/>
      <c r="F94" s="93"/>
      <c r="G94" s="93"/>
      <c r="H94" s="93"/>
      <c r="I94" s="92"/>
      <c r="J94" s="23" t="str">
        <f>IF(ISBLANK(B94),"",IF(AND(NOT(ISBLANK(B94)),NOT(ISBLANK(E94))),"","&lt;--"))</f>
        <v/>
      </c>
      <c r="K94" s="45" t="s">
        <v>57</v>
      </c>
      <c r="L94" s="91"/>
      <c r="M94" s="92"/>
      <c r="N94" s="23" t="str">
        <f>IF(ISBLANK(L94),IF(NOT(ISBLANK(O94)),"&lt;--",""),IF(AND(ISNUMBER(L94),LEN(L94)=9),"","&lt;--"))</f>
        <v/>
      </c>
      <c r="O94" s="91"/>
      <c r="P94" s="93"/>
      <c r="Q94" s="93"/>
      <c r="R94" s="93"/>
      <c r="S94" s="92"/>
      <c r="T94" s="23" t="str">
        <f>IF(ISBLANK(L94),"",IF(AND(NOT(ISBLANK(L94)),NOT(ISBLANK(O94))),"","&lt;--"))</f>
        <v/>
      </c>
    </row>
    <row r="95" spans="1:20" ht="3" customHeight="1">
      <c r="A95" s="45"/>
      <c r="B95" s="16"/>
      <c r="C95" s="16"/>
      <c r="D95" s="16"/>
      <c r="E95" s="16"/>
      <c r="F95" s="16"/>
      <c r="G95" s="16"/>
      <c r="H95" s="16"/>
      <c r="I95" s="16"/>
      <c r="J95" s="16"/>
      <c r="K95" s="45"/>
      <c r="L95" s="16"/>
      <c r="M95" s="16"/>
      <c r="N95" s="16"/>
      <c r="O95" s="16"/>
      <c r="P95" s="16"/>
      <c r="Q95" s="16"/>
      <c r="R95" s="16"/>
      <c r="S95" s="16"/>
      <c r="T95" s="16"/>
    </row>
    <row r="96" spans="1:20" ht="13.5" customHeight="1">
      <c r="A96" s="45" t="s">
        <v>58</v>
      </c>
      <c r="B96" s="91"/>
      <c r="C96" s="92"/>
      <c r="D96" s="23" t="str">
        <f>IF(ISBLANK(B96),IF(NOT(ISBLANK(E96)),"&lt;--",""),IF(AND(ISNUMBER(B96),LEN(B96)=9),"","&lt;--"))</f>
        <v/>
      </c>
      <c r="E96" s="91"/>
      <c r="F96" s="93"/>
      <c r="G96" s="93"/>
      <c r="H96" s="93"/>
      <c r="I96" s="92"/>
      <c r="J96" s="23" t="str">
        <f>IF(ISBLANK(B96),"",IF(AND(NOT(ISBLANK(B96)),NOT(ISBLANK(E96))),"","&lt;--"))</f>
        <v/>
      </c>
      <c r="K96" s="45" t="s">
        <v>59</v>
      </c>
      <c r="L96" s="91"/>
      <c r="M96" s="92"/>
      <c r="N96" s="23" t="str">
        <f>IF(ISBLANK(L96),IF(NOT(ISBLANK(O96)),"&lt;--",""),IF(AND(ISNUMBER(L96),LEN(L96)=9),"","&lt;--"))</f>
        <v/>
      </c>
      <c r="O96" s="91"/>
      <c r="P96" s="93"/>
      <c r="Q96" s="93"/>
      <c r="R96" s="93"/>
      <c r="S96" s="92"/>
      <c r="T96" s="23" t="str">
        <f>IF(ISBLANK(L96),"",IF(AND(NOT(ISBLANK(L96)),NOT(ISBLANK(O96))),"","&lt;--"))</f>
        <v/>
      </c>
    </row>
    <row r="97" spans="1:20" ht="3" customHeight="1">
      <c r="A97" s="45"/>
      <c r="B97" s="3"/>
      <c r="C97" s="3"/>
      <c r="D97" s="16"/>
      <c r="E97" s="16"/>
      <c r="F97" s="16"/>
      <c r="G97" s="16"/>
      <c r="H97" s="16"/>
      <c r="I97" s="16"/>
      <c r="J97" s="16"/>
      <c r="K97" s="45"/>
      <c r="L97" s="3"/>
      <c r="M97" s="3"/>
      <c r="N97" s="16"/>
      <c r="O97" s="16"/>
      <c r="P97" s="16"/>
      <c r="Q97" s="16"/>
      <c r="R97" s="16"/>
      <c r="S97" s="16"/>
      <c r="T97" s="16"/>
    </row>
    <row r="98" spans="1:20" ht="13.5" customHeight="1">
      <c r="A98" s="45" t="s">
        <v>60</v>
      </c>
      <c r="B98" s="91"/>
      <c r="C98" s="92"/>
      <c r="D98" s="23" t="str">
        <f>IF(ISBLANK(B98),IF(NOT(ISBLANK(E98)),"&lt;--",""),IF(AND(ISNUMBER(B98),LEN(B98)=9),"","&lt;--"))</f>
        <v/>
      </c>
      <c r="E98" s="91"/>
      <c r="F98" s="93"/>
      <c r="G98" s="93"/>
      <c r="H98" s="93"/>
      <c r="I98" s="92"/>
      <c r="J98" s="23" t="str">
        <f>IF(ISBLANK(B98),"",IF(AND(NOT(ISBLANK(B98)),NOT(ISBLANK(E98))),"","&lt;--"))</f>
        <v/>
      </c>
      <c r="K98" s="45" t="s">
        <v>61</v>
      </c>
      <c r="L98" s="91"/>
      <c r="M98" s="92"/>
      <c r="N98" s="23" t="str">
        <f>IF(ISBLANK(L98),IF(NOT(ISBLANK(O98)),"&lt;--",""),IF(AND(ISNUMBER(L98),LEN(L98)=9),"","&lt;--"))</f>
        <v/>
      </c>
      <c r="O98" s="91"/>
      <c r="P98" s="93"/>
      <c r="Q98" s="93"/>
      <c r="R98" s="93"/>
      <c r="S98" s="92"/>
      <c r="T98" s="23" t="str">
        <f>IF(ISBLANK(L98),"",IF(AND(NOT(ISBLANK(L98)),NOT(ISBLANK(O98))),"","&lt;--"))</f>
        <v/>
      </c>
    </row>
    <row r="99" spans="1:20" ht="3" customHeight="1">
      <c r="A99" s="45"/>
      <c r="B99" s="16"/>
      <c r="C99" s="16"/>
      <c r="D99" s="16"/>
      <c r="E99" s="16"/>
      <c r="F99" s="16"/>
      <c r="G99" s="16"/>
      <c r="H99" s="16"/>
      <c r="I99" s="16"/>
      <c r="J99" s="16"/>
      <c r="K99" s="45"/>
      <c r="L99" s="16"/>
      <c r="M99" s="16"/>
      <c r="N99" s="16"/>
      <c r="O99" s="16"/>
      <c r="P99" s="16"/>
      <c r="Q99" s="16"/>
      <c r="R99" s="16"/>
      <c r="S99" s="16"/>
      <c r="T99" s="16"/>
    </row>
    <row r="100" spans="1:20" ht="13.5" customHeight="1">
      <c r="A100" s="45" t="s">
        <v>62</v>
      </c>
      <c r="B100" s="91"/>
      <c r="C100" s="92"/>
      <c r="D100" s="23" t="str">
        <f>IF(ISBLANK(B100),IF(NOT(ISBLANK(E100)),"&lt;--",""),IF(AND(ISNUMBER(B100),LEN(B100)=9),"","&lt;--"))</f>
        <v/>
      </c>
      <c r="E100" s="91"/>
      <c r="F100" s="93"/>
      <c r="G100" s="93"/>
      <c r="H100" s="93"/>
      <c r="I100" s="92"/>
      <c r="J100" s="23" t="str">
        <f>IF(ISBLANK(B100),"",IF(AND(NOT(ISBLANK(B100)),NOT(ISBLANK(E100))),"","&lt;--"))</f>
        <v/>
      </c>
      <c r="K100" s="45" t="s">
        <v>63</v>
      </c>
      <c r="L100" s="91"/>
      <c r="M100" s="92"/>
      <c r="N100" s="23" t="str">
        <f>IF(ISBLANK(L100),IF(NOT(ISBLANK(O100)),"&lt;--",""),IF(AND(ISNUMBER(L100),LEN(L100)=9),"","&lt;--"))</f>
        <v/>
      </c>
      <c r="O100" s="91"/>
      <c r="P100" s="93"/>
      <c r="Q100" s="93"/>
      <c r="R100" s="93"/>
      <c r="S100" s="92"/>
      <c r="T100" s="23" t="str">
        <f>IF(ISBLANK(L100),"",IF(AND(NOT(ISBLANK(L100)),NOT(ISBLANK(O100))),"","&lt;--"))</f>
        <v/>
      </c>
    </row>
    <row r="101" spans="1:20" ht="3" customHeight="1">
      <c r="A101" s="45"/>
      <c r="B101" s="3"/>
      <c r="C101" s="3"/>
      <c r="D101" s="16"/>
      <c r="E101" s="16"/>
      <c r="F101" s="16"/>
      <c r="G101" s="16"/>
      <c r="H101" s="16"/>
      <c r="I101" s="16"/>
      <c r="J101" s="16"/>
      <c r="K101" s="45"/>
      <c r="L101" s="3"/>
      <c r="M101" s="3"/>
      <c r="N101" s="16"/>
      <c r="O101" s="16"/>
      <c r="P101" s="16"/>
      <c r="Q101" s="16"/>
      <c r="R101" s="16"/>
      <c r="S101" s="16"/>
      <c r="T101" s="16"/>
    </row>
    <row r="102" spans="1:20" ht="13.5" customHeight="1">
      <c r="A102" s="45" t="s">
        <v>64</v>
      </c>
      <c r="B102" s="91"/>
      <c r="C102" s="92"/>
      <c r="D102" s="23" t="str">
        <f>IF(ISBLANK(B102),IF(NOT(ISBLANK(E102)),"&lt;--",""),IF(AND(ISNUMBER(B102),LEN(B102)=9),"","&lt;--"))</f>
        <v/>
      </c>
      <c r="E102" s="91"/>
      <c r="F102" s="93"/>
      <c r="G102" s="93"/>
      <c r="H102" s="93"/>
      <c r="I102" s="92"/>
      <c r="J102" s="23" t="str">
        <f>IF(ISBLANK(B102),"",IF(AND(NOT(ISBLANK(B102)),NOT(ISBLANK(E102))),"","&lt;--"))</f>
        <v/>
      </c>
      <c r="K102" s="45" t="s">
        <v>65</v>
      </c>
      <c r="L102" s="91"/>
      <c r="M102" s="92"/>
      <c r="N102" s="23" t="str">
        <f>IF(ISBLANK(L102),IF(NOT(ISBLANK(O102)),"&lt;--",""),IF(AND(ISNUMBER(L102),LEN(L102)=9),"","&lt;--"))</f>
        <v/>
      </c>
      <c r="O102" s="91"/>
      <c r="P102" s="93"/>
      <c r="Q102" s="93"/>
      <c r="R102" s="93"/>
      <c r="S102" s="92"/>
      <c r="T102" s="23" t="str">
        <f>IF(ISBLANK(L102),"",IF(AND(NOT(ISBLANK(L102)),NOT(ISBLANK(O102))),"","&lt;--"))</f>
        <v/>
      </c>
    </row>
    <row r="103" spans="1:20" ht="3" customHeight="1">
      <c r="A103" s="45"/>
      <c r="B103" s="16"/>
      <c r="C103" s="16"/>
      <c r="D103" s="16"/>
      <c r="E103" s="16"/>
      <c r="F103" s="16"/>
      <c r="G103" s="16"/>
      <c r="H103" s="16"/>
      <c r="I103" s="16"/>
      <c r="J103" s="16"/>
      <c r="K103" s="45"/>
      <c r="L103" s="16"/>
      <c r="M103" s="16"/>
      <c r="N103" s="16"/>
      <c r="O103" s="16"/>
      <c r="P103" s="16"/>
      <c r="Q103" s="16"/>
      <c r="R103" s="16"/>
      <c r="S103" s="16"/>
      <c r="T103" s="16"/>
    </row>
    <row r="104" spans="1:20" ht="13.5" customHeight="1">
      <c r="A104" s="45" t="s">
        <v>66</v>
      </c>
      <c r="B104" s="91"/>
      <c r="C104" s="92"/>
      <c r="D104" s="23" t="str">
        <f>IF(ISBLANK(B104),IF(NOT(ISBLANK(E104)),"&lt;--",""),IF(AND(ISNUMBER(B104),LEN(B104)=9),"","&lt;--"))</f>
        <v/>
      </c>
      <c r="E104" s="91"/>
      <c r="F104" s="93"/>
      <c r="G104" s="93"/>
      <c r="H104" s="93"/>
      <c r="I104" s="92"/>
      <c r="J104" s="23" t="str">
        <f>IF(ISBLANK(B104),"",IF(AND(NOT(ISBLANK(B104)),NOT(ISBLANK(E104))),"","&lt;--"))</f>
        <v/>
      </c>
      <c r="K104" s="45" t="s">
        <v>67</v>
      </c>
      <c r="L104" s="91"/>
      <c r="M104" s="92"/>
      <c r="N104" s="23" t="str">
        <f>IF(ISBLANK(L104),IF(NOT(ISBLANK(O104)),"&lt;--",""),IF(AND(ISNUMBER(L104),LEN(L104)=9),"","&lt;--"))</f>
        <v/>
      </c>
      <c r="O104" s="91"/>
      <c r="P104" s="93"/>
      <c r="Q104" s="93"/>
      <c r="R104" s="93"/>
      <c r="S104" s="92"/>
      <c r="T104" s="23" t="str">
        <f>IF(ISBLANK(L104),"",IF(AND(NOT(ISBLANK(L104)),NOT(ISBLANK(O104))),"","&lt;--"))</f>
        <v/>
      </c>
    </row>
    <row r="105" spans="1:20" ht="3" customHeight="1">
      <c r="A105" s="45"/>
      <c r="B105" s="3"/>
      <c r="C105" s="3"/>
      <c r="D105" s="16"/>
      <c r="E105" s="16"/>
      <c r="F105" s="16"/>
      <c r="G105" s="16"/>
      <c r="H105" s="16"/>
      <c r="I105" s="16"/>
      <c r="J105" s="16"/>
      <c r="K105" s="45"/>
      <c r="L105" s="3"/>
      <c r="M105" s="3"/>
      <c r="N105" s="16"/>
      <c r="O105" s="16"/>
      <c r="P105" s="16"/>
      <c r="Q105" s="16"/>
      <c r="R105" s="16"/>
      <c r="S105" s="16"/>
      <c r="T105" s="16"/>
    </row>
    <row r="106" spans="1:20" ht="13.5" customHeight="1">
      <c r="A106" s="45" t="s">
        <v>68</v>
      </c>
      <c r="B106" s="91"/>
      <c r="C106" s="92"/>
      <c r="D106" s="23" t="str">
        <f>IF(ISBLANK(B106),IF(NOT(ISBLANK(E106)),"&lt;--",""),IF(AND(ISNUMBER(B106),LEN(B106)=9),"","&lt;--"))</f>
        <v/>
      </c>
      <c r="E106" s="91"/>
      <c r="F106" s="93"/>
      <c r="G106" s="93"/>
      <c r="H106" s="93"/>
      <c r="I106" s="92"/>
      <c r="J106" s="23" t="str">
        <f>IF(ISBLANK(B106),"",IF(AND(NOT(ISBLANK(B106)),NOT(ISBLANK(E106))),"","&lt;--"))</f>
        <v/>
      </c>
      <c r="K106" s="45" t="s">
        <v>69</v>
      </c>
      <c r="L106" s="91"/>
      <c r="M106" s="92"/>
      <c r="N106" s="23" t="str">
        <f>IF(ISBLANK(L106),IF(NOT(ISBLANK(O106)),"&lt;--",""),IF(AND(ISNUMBER(L106),LEN(L106)=9),"","&lt;--"))</f>
        <v/>
      </c>
      <c r="O106" s="91"/>
      <c r="P106" s="93"/>
      <c r="Q106" s="93"/>
      <c r="R106" s="93"/>
      <c r="S106" s="92"/>
      <c r="T106" s="23" t="str">
        <f>IF(ISBLANK(L106),"",IF(AND(NOT(ISBLANK(L106)),NOT(ISBLANK(O106))),"","&lt;--"))</f>
        <v/>
      </c>
    </row>
    <row r="107" spans="1:20" ht="3" customHeight="1">
      <c r="A107" s="45"/>
      <c r="B107" s="16"/>
      <c r="C107" s="16"/>
      <c r="D107" s="16"/>
      <c r="E107" s="16"/>
      <c r="F107" s="16"/>
      <c r="G107" s="16"/>
      <c r="H107" s="16"/>
      <c r="I107" s="16"/>
      <c r="J107" s="16"/>
      <c r="K107" s="45"/>
      <c r="L107" s="16"/>
      <c r="M107" s="16"/>
      <c r="N107" s="16"/>
      <c r="O107" s="16"/>
      <c r="P107" s="16"/>
      <c r="Q107" s="16"/>
      <c r="R107" s="16"/>
      <c r="S107" s="16"/>
      <c r="T107" s="16"/>
    </row>
    <row r="108" spans="1:20" ht="13.5" customHeight="1">
      <c r="A108" s="45" t="s">
        <v>70</v>
      </c>
      <c r="B108" s="91"/>
      <c r="C108" s="92"/>
      <c r="D108" s="23" t="str">
        <f>IF(ISBLANK(B108),IF(NOT(ISBLANK(E108)),"&lt;--",""),IF(AND(ISNUMBER(B108),LEN(B108)=9),"","&lt;--"))</f>
        <v/>
      </c>
      <c r="E108" s="91"/>
      <c r="F108" s="93"/>
      <c r="G108" s="93"/>
      <c r="H108" s="93"/>
      <c r="I108" s="92"/>
      <c r="J108" s="23" t="str">
        <f>IF(ISBLANK(B108),"",IF(AND(NOT(ISBLANK(B108)),NOT(ISBLANK(E108))),"","&lt;--"))</f>
        <v/>
      </c>
      <c r="K108" s="45" t="s">
        <v>71</v>
      </c>
      <c r="L108" s="91"/>
      <c r="M108" s="92"/>
      <c r="N108" s="23" t="str">
        <f>IF(ISBLANK(L108),IF(NOT(ISBLANK(O108)),"&lt;--",""),IF(AND(ISNUMBER(L108),LEN(L108)=9),"","&lt;--"))</f>
        <v/>
      </c>
      <c r="O108" s="91"/>
      <c r="P108" s="93"/>
      <c r="Q108" s="93"/>
      <c r="R108" s="93"/>
      <c r="S108" s="92"/>
      <c r="T108" s="23" t="str">
        <f>IF(ISBLANK(L108),"",IF(AND(NOT(ISBLANK(L108)),NOT(ISBLANK(O108))),"","&lt;--"))</f>
        <v/>
      </c>
    </row>
    <row r="109" spans="1:20" ht="3" customHeight="1">
      <c r="A109" s="45"/>
      <c r="B109" s="3"/>
      <c r="C109" s="3"/>
      <c r="D109" s="16"/>
      <c r="E109" s="16"/>
      <c r="F109" s="16"/>
      <c r="G109" s="16"/>
      <c r="H109" s="16"/>
      <c r="I109" s="16"/>
      <c r="J109" s="16"/>
      <c r="K109" s="45"/>
      <c r="L109" s="3"/>
      <c r="M109" s="3"/>
      <c r="N109" s="16"/>
      <c r="O109" s="16"/>
      <c r="P109" s="16"/>
      <c r="Q109" s="16"/>
      <c r="R109" s="16"/>
      <c r="S109" s="16"/>
      <c r="T109" s="16"/>
    </row>
    <row r="110" spans="1:20" ht="13.5" customHeight="1">
      <c r="A110" s="45" t="s">
        <v>72</v>
      </c>
      <c r="B110" s="91"/>
      <c r="C110" s="92"/>
      <c r="D110" s="23" t="str">
        <f>IF(ISBLANK(B110),IF(NOT(ISBLANK(E110)),"&lt;--",""),IF(AND(ISNUMBER(B110),LEN(B110)=9),"","&lt;--"))</f>
        <v/>
      </c>
      <c r="E110" s="91"/>
      <c r="F110" s="93"/>
      <c r="G110" s="93"/>
      <c r="H110" s="93"/>
      <c r="I110" s="92"/>
      <c r="J110" s="23" t="str">
        <f>IF(ISBLANK(B110),"",IF(AND(NOT(ISBLANK(B110)),NOT(ISBLANK(E110))),"","&lt;--"))</f>
        <v/>
      </c>
      <c r="K110" s="45" t="s">
        <v>73</v>
      </c>
      <c r="L110" s="91"/>
      <c r="M110" s="92"/>
      <c r="N110" s="23" t="str">
        <f>IF(ISBLANK(L110),IF(NOT(ISBLANK(O110)),"&lt;--",""),IF(AND(ISNUMBER(L110),LEN(L110)=9),"","&lt;--"))</f>
        <v/>
      </c>
      <c r="O110" s="91"/>
      <c r="P110" s="93"/>
      <c r="Q110" s="93"/>
      <c r="R110" s="93"/>
      <c r="S110" s="92"/>
      <c r="T110" s="23" t="str">
        <f>IF(ISBLANK(L110),"",IF(AND(NOT(ISBLANK(L110)),NOT(ISBLANK(O110))),"","&lt;--"))</f>
        <v/>
      </c>
    </row>
    <row r="111" spans="1:20" ht="3" customHeight="1">
      <c r="A111" s="45"/>
      <c r="B111" s="16"/>
      <c r="C111" s="16"/>
      <c r="D111" s="16"/>
      <c r="E111" s="16"/>
      <c r="F111" s="16"/>
      <c r="G111" s="16"/>
      <c r="H111" s="16"/>
      <c r="I111" s="16"/>
      <c r="J111" s="16"/>
      <c r="K111" s="45"/>
      <c r="L111" s="16"/>
      <c r="M111" s="16"/>
      <c r="N111" s="16"/>
      <c r="O111" s="16"/>
      <c r="P111" s="16"/>
      <c r="Q111" s="16"/>
      <c r="R111" s="16"/>
      <c r="S111" s="16"/>
      <c r="T111" s="16"/>
    </row>
    <row r="112" spans="1:20" ht="13.5" customHeight="1">
      <c r="A112" s="45" t="s">
        <v>74</v>
      </c>
      <c r="B112" s="91"/>
      <c r="C112" s="92"/>
      <c r="D112" s="23" t="str">
        <f>IF(ISBLANK(B112),IF(NOT(ISBLANK(E112)),"&lt;--",""),IF(AND(ISNUMBER(B112),LEN(B112)=9),"","&lt;--"))</f>
        <v/>
      </c>
      <c r="E112" s="91"/>
      <c r="F112" s="93"/>
      <c r="G112" s="93"/>
      <c r="H112" s="93"/>
      <c r="I112" s="92"/>
      <c r="J112" s="23" t="str">
        <f>IF(ISBLANK(B112),"",IF(AND(NOT(ISBLANK(B112)),NOT(ISBLANK(E112))),"","&lt;--"))</f>
        <v/>
      </c>
      <c r="K112" s="45" t="s">
        <v>75</v>
      </c>
      <c r="L112" s="91"/>
      <c r="M112" s="92"/>
      <c r="N112" s="23" t="str">
        <f>IF(ISBLANK(L112),IF(NOT(ISBLANK(O112)),"&lt;--",""),IF(AND(ISNUMBER(L112),LEN(L112)=9),"","&lt;--"))</f>
        <v/>
      </c>
      <c r="O112" s="91"/>
      <c r="P112" s="93"/>
      <c r="Q112" s="93"/>
      <c r="R112" s="93"/>
      <c r="S112" s="92"/>
      <c r="T112" s="23" t="str">
        <f>IF(ISBLANK(L112),"",IF(AND(NOT(ISBLANK(L112)),NOT(ISBLANK(O112))),"","&lt;--"))</f>
        <v/>
      </c>
    </row>
    <row r="113" spans="1:20" ht="3" customHeight="1">
      <c r="A113" s="45"/>
      <c r="B113" s="3"/>
      <c r="C113" s="3"/>
      <c r="D113" s="16"/>
      <c r="E113" s="16"/>
      <c r="F113" s="16"/>
      <c r="G113" s="16"/>
      <c r="H113" s="16"/>
      <c r="I113" s="16"/>
      <c r="J113" s="16"/>
      <c r="K113" s="45"/>
      <c r="L113" s="3"/>
      <c r="M113" s="3"/>
      <c r="N113" s="16"/>
      <c r="O113" s="16"/>
      <c r="P113" s="16"/>
      <c r="Q113" s="16"/>
      <c r="R113" s="16"/>
      <c r="S113" s="16"/>
      <c r="T113" s="16"/>
    </row>
    <row r="114" spans="1:20" ht="13.5" customHeight="1">
      <c r="A114" s="45" t="s">
        <v>76</v>
      </c>
      <c r="B114" s="91"/>
      <c r="C114" s="92"/>
      <c r="D114" s="23" t="str">
        <f>IF(ISBLANK(B114),IF(NOT(ISBLANK(E114)),"&lt;--",""),IF(AND(ISNUMBER(B114),LEN(B114)=9),"","&lt;--"))</f>
        <v/>
      </c>
      <c r="E114" s="91"/>
      <c r="F114" s="93"/>
      <c r="G114" s="93"/>
      <c r="H114" s="93"/>
      <c r="I114" s="92"/>
      <c r="J114" s="23" t="str">
        <f>IF(ISBLANK(B114),"",IF(AND(NOT(ISBLANK(B114)),NOT(ISBLANK(E114))),"","&lt;--"))</f>
        <v/>
      </c>
      <c r="K114" s="45" t="s">
        <v>77</v>
      </c>
      <c r="L114" s="91"/>
      <c r="M114" s="92"/>
      <c r="N114" s="23" t="str">
        <f>IF(ISBLANK(L114),IF(NOT(ISBLANK(O114)),"&lt;--",""),IF(AND(ISNUMBER(L114),LEN(L114)=9),"","&lt;--"))</f>
        <v/>
      </c>
      <c r="O114" s="91"/>
      <c r="P114" s="93"/>
      <c r="Q114" s="93"/>
      <c r="R114" s="93"/>
      <c r="S114" s="92"/>
      <c r="T114" s="23" t="str">
        <f>IF(ISBLANK(L114),"",IF(AND(NOT(ISBLANK(L114)),NOT(ISBLANK(O114))),"","&lt;--"))</f>
        <v/>
      </c>
    </row>
    <row r="115" spans="1:20" ht="3" customHeight="1">
      <c r="A115" s="45"/>
      <c r="B115" s="16"/>
      <c r="C115" s="16"/>
      <c r="D115" s="16"/>
      <c r="E115" s="16"/>
      <c r="F115" s="16"/>
      <c r="G115" s="16"/>
      <c r="H115" s="16"/>
      <c r="I115" s="16"/>
      <c r="J115" s="16"/>
      <c r="K115" s="45"/>
      <c r="L115" s="16"/>
      <c r="M115" s="16"/>
      <c r="N115" s="16"/>
      <c r="O115" s="16"/>
      <c r="P115" s="16"/>
      <c r="Q115" s="16"/>
      <c r="R115" s="16"/>
      <c r="S115" s="16"/>
      <c r="T115" s="16"/>
    </row>
    <row r="116" spans="1:20" ht="13.5" customHeight="1">
      <c r="A116" s="45" t="s">
        <v>78</v>
      </c>
      <c r="B116" s="91"/>
      <c r="C116" s="92"/>
      <c r="D116" s="23" t="str">
        <f>IF(ISBLANK(B116),IF(NOT(ISBLANK(E116)),"&lt;--",""),IF(AND(ISNUMBER(B116),LEN(B116)=9),"","&lt;--"))</f>
        <v/>
      </c>
      <c r="E116" s="91"/>
      <c r="F116" s="93"/>
      <c r="G116" s="93"/>
      <c r="H116" s="93"/>
      <c r="I116" s="92"/>
      <c r="J116" s="23" t="str">
        <f>IF(ISBLANK(B116),"",IF(AND(NOT(ISBLANK(B116)),NOT(ISBLANK(E116))),"","&lt;--"))</f>
        <v/>
      </c>
      <c r="K116" s="45" t="s">
        <v>79</v>
      </c>
      <c r="L116" s="91"/>
      <c r="M116" s="92"/>
      <c r="N116" s="23" t="str">
        <f>IF(ISBLANK(L116),IF(NOT(ISBLANK(O116)),"&lt;--",""),IF(AND(ISNUMBER(L116),LEN(L116)=9),"","&lt;--"))</f>
        <v/>
      </c>
      <c r="O116" s="91"/>
      <c r="P116" s="93"/>
      <c r="Q116" s="93"/>
      <c r="R116" s="93"/>
      <c r="S116" s="92"/>
      <c r="T116" s="23" t="str">
        <f>IF(ISBLANK(L116),"",IF(AND(NOT(ISBLANK(L116)),NOT(ISBLANK(O116))),"","&lt;--"))</f>
        <v/>
      </c>
    </row>
    <row r="117" spans="1:20" ht="3" customHeight="1">
      <c r="A117" s="45"/>
      <c r="B117" s="3"/>
      <c r="C117" s="3"/>
      <c r="D117" s="16"/>
      <c r="E117" s="16"/>
      <c r="F117" s="16"/>
      <c r="G117" s="16"/>
      <c r="H117" s="16"/>
      <c r="I117" s="16"/>
      <c r="J117" s="16"/>
      <c r="K117" s="45"/>
      <c r="L117" s="3"/>
      <c r="M117" s="3"/>
      <c r="N117" s="16"/>
      <c r="O117" s="16"/>
      <c r="P117" s="16"/>
      <c r="Q117" s="16"/>
      <c r="R117" s="16"/>
      <c r="S117" s="16"/>
      <c r="T117" s="16"/>
    </row>
    <row r="118" spans="1:20" ht="13.5" customHeight="1">
      <c r="A118" s="45" t="s">
        <v>80</v>
      </c>
      <c r="B118" s="91"/>
      <c r="C118" s="92"/>
      <c r="D118" s="23" t="str">
        <f>IF(ISBLANK(B118),IF(NOT(ISBLANK(E118)),"&lt;--",""),IF(AND(ISNUMBER(B118),LEN(B118)=9),"","&lt;--"))</f>
        <v/>
      </c>
      <c r="E118" s="91"/>
      <c r="F118" s="93"/>
      <c r="G118" s="93"/>
      <c r="H118" s="93"/>
      <c r="I118" s="92"/>
      <c r="J118" s="23" t="str">
        <f>IF(ISBLANK(B118),"",IF(AND(NOT(ISBLANK(B118)),NOT(ISBLANK(E118))),"","&lt;--"))</f>
        <v/>
      </c>
      <c r="K118" s="45" t="s">
        <v>81</v>
      </c>
      <c r="L118" s="91"/>
      <c r="M118" s="92"/>
      <c r="N118" s="23" t="str">
        <f>IF(ISBLANK(L118),IF(NOT(ISBLANK(O118)),"&lt;--",""),IF(AND(ISNUMBER(L118),LEN(L118)=9),"","&lt;--"))</f>
        <v/>
      </c>
      <c r="O118" s="91"/>
      <c r="P118" s="93"/>
      <c r="Q118" s="93"/>
      <c r="R118" s="93"/>
      <c r="S118" s="92"/>
      <c r="T118" s="23" t="str">
        <f>IF(ISBLANK(L118),"",IF(AND(NOT(ISBLANK(L118)),NOT(ISBLANK(O118))),"","&lt;--"))</f>
        <v/>
      </c>
    </row>
    <row r="119" spans="1:20" ht="13.5" customHeight="1">
      <c r="A119" s="15"/>
      <c r="B119" s="16"/>
      <c r="C119" s="16"/>
      <c r="D119" s="16"/>
      <c r="E119" s="16"/>
      <c r="F119" s="16"/>
      <c r="G119" s="16"/>
      <c r="H119" s="16"/>
      <c r="I119" s="16"/>
      <c r="J119" s="16"/>
      <c r="K119" s="16"/>
      <c r="L119" s="16"/>
      <c r="M119" s="43"/>
      <c r="N119" s="16"/>
      <c r="O119" s="43"/>
      <c r="P119" s="16"/>
      <c r="Q119" s="16"/>
      <c r="R119" s="16"/>
      <c r="S119" s="16"/>
      <c r="T119" s="16"/>
    </row>
    <row r="120" spans="1:20" s="17" customFormat="1" ht="20.100000000000001" customHeight="1">
      <c r="B120" s="62"/>
      <c r="C120" s="62"/>
      <c r="D120" s="62"/>
      <c r="E120" s="62"/>
      <c r="F120" s="62"/>
      <c r="G120" s="62"/>
      <c r="H120" s="62"/>
      <c r="I120" s="62"/>
      <c r="J120" s="62"/>
      <c r="K120" s="62"/>
      <c r="L120" s="62"/>
      <c r="M120" s="62"/>
      <c r="N120" s="62"/>
      <c r="O120" s="62"/>
      <c r="P120" s="62"/>
      <c r="Q120" s="62"/>
      <c r="R120" s="62"/>
      <c r="S120" s="62"/>
      <c r="T120" s="27"/>
    </row>
    <row r="121" spans="1:20" ht="13.5" customHeight="1">
      <c r="A121" s="25"/>
      <c r="B121" s="20"/>
      <c r="C121" s="20"/>
      <c r="D121" s="20"/>
      <c r="E121" s="20"/>
      <c r="F121" s="20"/>
      <c r="G121" s="20"/>
      <c r="H121" s="20"/>
      <c r="I121" s="20"/>
      <c r="J121" s="20"/>
      <c r="K121" s="20"/>
      <c r="L121" s="20"/>
      <c r="M121" s="3"/>
      <c r="N121" s="20"/>
      <c r="O121" s="3"/>
      <c r="P121" s="20"/>
      <c r="Q121" s="20"/>
      <c r="R121" s="20"/>
      <c r="S121" s="20"/>
      <c r="T121" s="20"/>
    </row>
    <row r="122" spans="1:20" ht="13.5" customHeight="1">
      <c r="A122" s="25"/>
      <c r="B122" s="20"/>
      <c r="C122" s="20"/>
      <c r="D122" s="20"/>
      <c r="E122" s="20"/>
      <c r="F122" s="20"/>
      <c r="G122" s="20"/>
      <c r="H122" s="20"/>
      <c r="I122" s="20"/>
      <c r="J122" s="20"/>
      <c r="K122" s="20"/>
      <c r="L122" s="20"/>
      <c r="M122" s="3"/>
      <c r="N122" s="20"/>
      <c r="O122" s="3"/>
      <c r="P122" s="20"/>
      <c r="Q122" s="20"/>
      <c r="R122" s="20"/>
      <c r="S122" s="20"/>
      <c r="T122" s="20"/>
    </row>
    <row r="123" spans="1:20" ht="13.5" hidden="1" customHeight="1">
      <c r="B123" s="2"/>
      <c r="C123" s="3"/>
      <c r="D123" s="3"/>
      <c r="E123" s="3"/>
      <c r="F123" s="3"/>
      <c r="G123" s="3"/>
      <c r="H123" s="3"/>
      <c r="I123" s="3"/>
      <c r="J123" s="3"/>
      <c r="K123" s="3"/>
      <c r="L123" s="3"/>
      <c r="M123" s="3"/>
      <c r="N123" s="3"/>
      <c r="O123" s="3"/>
      <c r="P123" s="3"/>
      <c r="Q123" s="3"/>
      <c r="R123" s="3"/>
      <c r="S123" s="3"/>
      <c r="T123" s="3"/>
    </row>
    <row r="124" spans="1:20" ht="12.75" hidden="1"/>
    <row r="125" spans="1:20" ht="12.75" hidden="1"/>
    <row r="126" spans="1:20" ht="12.75" hidden="1"/>
    <row r="127" spans="1:20" ht="12.75" hidden="1"/>
    <row r="128" spans="1:20" ht="12.75" hidden="1"/>
    <row r="129" ht="12.75" hidden="1"/>
    <row r="130" ht="12.75" hidden="1"/>
    <row r="131" ht="12.75" hidden="1"/>
    <row r="132" ht="12.75" hidden="1"/>
    <row r="133" ht="12.75" hidden="1"/>
    <row r="134" ht="12.75" hidden="1"/>
    <row r="135" ht="19.5" hidden="1" customHeight="1"/>
    <row r="136" ht="12.75" hidden="1"/>
    <row r="137" ht="12.75" hidden="1"/>
    <row r="138" ht="12.75" hidden="1"/>
    <row r="139" ht="12.75" hidden="1"/>
    <row r="140" ht="12.75" hidden="1"/>
    <row r="141" ht="12.75" hidden="1"/>
    <row r="142" ht="12.75" hidden="1"/>
    <row r="143" ht="12.75" hidden="1"/>
    <row r="144" ht="12.75" hidden="1"/>
    <row r="145" ht="12.75" hidden="1"/>
    <row r="146" ht="12.75" hidden="1"/>
    <row r="147" ht="12.75" hidden="1"/>
    <row r="148" ht="12.75" hidden="1"/>
    <row r="149" ht="12.75" hidden="1"/>
    <row r="150" ht="12.75" hidden="1"/>
    <row r="151" ht="12.75" hidden="1"/>
    <row r="152" ht="12.75" hidden="1"/>
    <row r="153" ht="12.75" hidden="1"/>
    <row r="154" ht="12.75" hidden="1"/>
    <row r="155" ht="12.75" hidden="1"/>
    <row r="156" ht="12.75" hidden="1"/>
    <row r="157" ht="12.75" hidden="1"/>
    <row r="158" ht="12.75" hidden="1"/>
    <row r="159" ht="12.75" hidden="1"/>
    <row r="160" ht="12.75" hidden="1"/>
    <row r="161" ht="12.75" hidden="1"/>
    <row r="162" ht="12.75" hidden="1"/>
    <row r="163" ht="12.75" hidden="1"/>
    <row r="164" ht="12.75" hidden="1"/>
    <row r="165" ht="12.75" hidden="1"/>
    <row r="166" ht="12.75" hidden="1"/>
    <row r="167" ht="12.75" hidden="1"/>
    <row r="168" ht="12.75" hidden="1"/>
    <row r="169" ht="12.75" hidden="1"/>
    <row r="170" ht="12.75" hidden="1"/>
    <row r="171" ht="12.75" hidden="1"/>
    <row r="172" ht="12.75" hidden="1"/>
    <row r="173" ht="12.75" hidden="1"/>
    <row r="174" ht="12.75" hidden="1"/>
    <row r="175" ht="12.75" hidden="1"/>
    <row r="176" ht="12.75" hidden="1"/>
    <row r="177" ht="12.75" hidden="1"/>
    <row r="178" ht="12.75" hidden="1"/>
    <row r="179" ht="12.75" hidden="1"/>
    <row r="180" ht="12.75" hidden="1"/>
    <row r="181" ht="12.75" hidden="1"/>
    <row r="182" ht="12.75" hidden="1"/>
    <row r="183" ht="12.75" hidden="1"/>
    <row r="184" ht="12.75" hidden="1"/>
    <row r="185" ht="12.75" hidden="1"/>
    <row r="186" ht="12.75" hidden="1"/>
    <row r="187" ht="12.75" hidden="1"/>
    <row r="188" ht="12.75" hidden="1"/>
    <row r="189" ht="12.75" hidden="1"/>
    <row r="190" ht="12.75" hidden="1"/>
    <row r="191" ht="12.75" hidden="1"/>
    <row r="192" ht="12.75" hidden="1"/>
    <row r="193" ht="12.75" hidden="1"/>
    <row r="194" ht="12.75" hidden="1"/>
    <row r="195" ht="12.75" hidden="1"/>
    <row r="196" ht="12.75" hidden="1"/>
    <row r="197" ht="12.75" hidden="1"/>
    <row r="198" ht="12.75" hidden="1"/>
    <row r="199" ht="12.75" hidden="1"/>
    <row r="200" ht="12.75" hidden="1"/>
    <row r="201" ht="12.75" hidden="1"/>
    <row r="202" ht="12.75" hidden="1"/>
    <row r="203" ht="12.75" hidden="1"/>
    <row r="204" ht="12.75" hidden="1"/>
    <row r="205" ht="12.75" hidden="1"/>
    <row r="206" ht="12.75" hidden="1"/>
    <row r="207" ht="12.75" hidden="1"/>
    <row r="208" ht="12.75" hidden="1"/>
    <row r="209" ht="12.75" hidden="1"/>
    <row r="210" ht="12.75" hidden="1"/>
    <row r="211" ht="12.75" hidden="1"/>
    <row r="212" ht="12.75" hidden="1"/>
    <row r="213" ht="12.75" hidden="1"/>
    <row r="214" ht="12.75" hidden="1"/>
    <row r="215" ht="12.75" hidden="1"/>
    <row r="216" ht="12.75" hidden="1"/>
    <row r="217" ht="12.75" hidden="1"/>
    <row r="218" ht="12.75" hidden="1"/>
    <row r="219" ht="12.75" hidden="1"/>
    <row r="220" ht="12.75" hidden="1"/>
    <row r="221" ht="12.75" hidden="1"/>
    <row r="222" ht="12.75" hidden="1"/>
    <row r="223" ht="12.75" hidden="1"/>
    <row r="224" ht="12.75" hidden="1"/>
    <row r="225" ht="12.75" hidden="1"/>
    <row r="226" ht="12.75" hidden="1"/>
    <row r="227" ht="12.75" hidden="1"/>
    <row r="228" ht="12.75" hidden="1"/>
    <row r="229" ht="12.75" hidden="1"/>
    <row r="230" ht="12.75" hidden="1"/>
    <row r="231" ht="12.75" hidden="1"/>
    <row r="232" ht="12.75" hidden="1"/>
    <row r="233" ht="12.75" hidden="1"/>
    <row r="234" ht="12.75" hidden="1"/>
    <row r="235" ht="12.75" hidden="1"/>
    <row r="236" ht="12.75" hidden="1"/>
    <row r="237" ht="12.75" hidden="1"/>
    <row r="238" ht="12.75" hidden="1"/>
    <row r="239" ht="12.75" hidden="1"/>
    <row r="240" ht="12.75" hidden="1"/>
    <row r="241" ht="12.75" hidden="1"/>
    <row r="242" ht="12.75" hidden="1"/>
    <row r="243" ht="12.75" hidden="1"/>
    <row r="244" ht="12.75" hidden="1"/>
    <row r="245" ht="12.75" hidden="1"/>
    <row r="246" ht="12.75" hidden="1"/>
    <row r="247" ht="12.75" hidden="1"/>
    <row r="248" ht="12.75" hidden="1"/>
    <row r="249" ht="12.75" hidden="1"/>
    <row r="250" ht="12.75" hidden="1"/>
    <row r="251" ht="12.75" hidden="1"/>
    <row r="252" ht="12.75" hidden="1"/>
    <row r="253" ht="12.75" hidden="1"/>
    <row r="254" ht="12.75" hidden="1"/>
    <row r="255" ht="12.75" hidden="1"/>
    <row r="256" ht="12.75" hidden="1"/>
    <row r="257" ht="12.75" hidden="1"/>
    <row r="258" ht="12.75" hidden="1"/>
    <row r="259" ht="12.75" hidden="1"/>
    <row r="260" ht="12.75" hidden="1"/>
    <row r="261" ht="12.75" hidden="1"/>
    <row r="262" ht="12.75" hidden="1"/>
    <row r="263" ht="12.75" hidden="1"/>
    <row r="264" ht="12.75" hidden="1"/>
    <row r="265" ht="12.75" hidden="1"/>
    <row r="266" ht="12.75" hidden="1"/>
    <row r="267" ht="12.75" hidden="1"/>
    <row r="268" ht="12.75" hidden="1"/>
    <row r="269" ht="12.75" hidden="1"/>
    <row r="270" ht="12.75" hidden="1"/>
    <row r="271" ht="12.75" hidden="1"/>
    <row r="272" ht="12.75" hidden="1"/>
    <row r="273" ht="12.75" hidden="1"/>
    <row r="274" ht="12.75" hidden="1"/>
    <row r="275" ht="12.75" hidden="1"/>
    <row r="276" ht="12.75" hidden="1"/>
    <row r="277" ht="12.75" hidden="1"/>
    <row r="278" ht="12.75" hidden="1"/>
    <row r="279" ht="12.75" hidden="1"/>
    <row r="280" ht="12.75" hidden="1"/>
    <row r="281" ht="12.75" hidden="1"/>
    <row r="282" ht="12.75" hidden="1"/>
    <row r="283" ht="12.75" hidden="1"/>
    <row r="284" ht="12.75" hidden="1"/>
    <row r="285" ht="12.75" hidden="1"/>
    <row r="286" ht="12.75" hidden="1"/>
    <row r="287" ht="12.75" hidden="1"/>
    <row r="288" ht="12.75" hidden="1"/>
    <row r="289" ht="12.75" hidden="1"/>
    <row r="290" ht="12.75" hidden="1"/>
    <row r="291" ht="12.75" hidden="1"/>
    <row r="292" ht="12.75" hidden="1"/>
    <row r="293" ht="12.75" hidden="1"/>
    <row r="294" ht="12.75" hidden="1"/>
    <row r="295" ht="12.75" hidden="1"/>
    <row r="296" ht="12.75" hidden="1"/>
    <row r="297" ht="12.75" hidden="1"/>
    <row r="298" ht="12.75" hidden="1"/>
    <row r="299" ht="12.75" hidden="1"/>
    <row r="300" ht="12.75" hidden="1"/>
    <row r="301" ht="12.75" hidden="1"/>
    <row r="302" ht="12.75" hidden="1"/>
    <row r="303" ht="12.75" hidden="1"/>
    <row r="304" ht="12.75" hidden="1"/>
    <row r="305" ht="12.75" hidden="1"/>
    <row r="306" ht="12.75" hidden="1"/>
    <row r="307" ht="12.75" hidden="1"/>
    <row r="308" ht="12.75" hidden="1"/>
    <row r="309" ht="12.75" hidden="1"/>
    <row r="310" ht="12.75" hidden="1"/>
    <row r="311" ht="12.75" hidden="1"/>
    <row r="312" ht="12.75" hidden="1"/>
    <row r="313" ht="12.75" hidden="1"/>
    <row r="314" ht="12.75" hidden="1"/>
    <row r="315" ht="12.75" hidden="1"/>
    <row r="316" ht="12.75" hidden="1"/>
    <row r="317" ht="12.75" hidden="1"/>
    <row r="318" ht="12.75" hidden="1"/>
    <row r="319" ht="12.75" hidden="1"/>
    <row r="320" ht="12.75" hidden="1"/>
    <row r="321" ht="12.75" hidden="1"/>
    <row r="322" ht="12.75" hidden="1"/>
    <row r="323" ht="12.75" hidden="1"/>
    <row r="324" ht="12.75" hidden="1"/>
    <row r="325" ht="12.75" hidden="1"/>
    <row r="326" ht="12.75" hidden="1"/>
    <row r="327" ht="12.75" hidden="1"/>
    <row r="328" ht="12.75" hidden="1" customHeight="1"/>
    <row r="329" ht="12.75" hidden="1" customHeight="1"/>
    <row r="330" ht="12.75" hidden="1" customHeight="1"/>
    <row r="331" ht="12.75" hidden="1" customHeight="1"/>
    <row r="332" ht="12.75" hidden="1" customHeight="1"/>
    <row r="333" ht="12.75" hidden="1" customHeight="1"/>
    <row r="334" ht="12.75" hidden="1" customHeight="1"/>
    <row r="335" ht="12.75" hidden="1" customHeight="1"/>
    <row r="336" ht="12.75" hidden="1" customHeight="1"/>
    <row r="337" ht="12.75" hidden="1" customHeight="1"/>
    <row r="338" ht="12.75" hidden="1" customHeight="1"/>
    <row r="339" ht="12.75" hidden="1" customHeight="1"/>
    <row r="340" ht="12.75" hidden="1" customHeight="1"/>
    <row r="341" ht="12.75" hidden="1" customHeight="1"/>
    <row r="342" ht="12.75" hidden="1" customHeight="1"/>
    <row r="343" ht="12.75" hidden="1" customHeight="1"/>
    <row r="344" ht="12.75" hidden="1" customHeight="1"/>
    <row r="345" ht="12.75" hidden="1" customHeight="1"/>
    <row r="346" ht="12.75" hidden="1" customHeight="1"/>
    <row r="347" ht="12.75" hidden="1" customHeight="1"/>
    <row r="348" ht="12.75" hidden="1" customHeight="1"/>
    <row r="349" ht="12.75" hidden="1" customHeight="1"/>
    <row r="350" ht="12.75" hidden="1" customHeight="1"/>
    <row r="351" ht="12.75" hidden="1" customHeight="1"/>
    <row r="352" ht="12.75" hidden="1" customHeight="1"/>
    <row r="353" ht="12.75" hidden="1" customHeight="1"/>
    <row r="354" ht="12.75" hidden="1" customHeight="1"/>
    <row r="355" ht="12.75" hidden="1" customHeight="1"/>
    <row r="356" ht="12.75" hidden="1" customHeight="1"/>
    <row r="357" ht="12.75" hidden="1" customHeight="1"/>
    <row r="358" ht="12.75" hidden="1" customHeight="1"/>
    <row r="359" ht="12.75" hidden="1" customHeight="1"/>
    <row r="360" ht="12.75" hidden="1" customHeight="1"/>
    <row r="361" ht="12.75" hidden="1" customHeight="1"/>
    <row r="362" ht="12.75" hidden="1" customHeight="1"/>
    <row r="363" ht="12.75" hidden="1" customHeight="1"/>
    <row r="364" ht="12.75" hidden="1" customHeight="1"/>
    <row r="365" ht="12.75" hidden="1" customHeight="1"/>
    <row r="366" ht="12.75" hidden="1" customHeight="1"/>
    <row r="367" ht="12.75" hidden="1" customHeight="1"/>
    <row r="368" ht="12.75" hidden="1" customHeight="1"/>
    <row r="369" ht="12.75" hidden="1" customHeight="1"/>
    <row r="370" ht="12.75" hidden="1" customHeight="1"/>
    <row r="371" ht="12.75" hidden="1" customHeight="1"/>
    <row r="372" ht="12.75" hidden="1" customHeight="1"/>
    <row r="373" ht="12.75" hidden="1" customHeight="1"/>
    <row r="374" ht="12.75" hidden="1" customHeight="1"/>
    <row r="375" ht="12.75" hidden="1" customHeight="1"/>
    <row r="376" ht="12.75" hidden="1" customHeight="1"/>
    <row r="377" ht="12.75" hidden="1" customHeight="1"/>
    <row r="378" ht="12.75" hidden="1" customHeight="1"/>
    <row r="379" ht="12.75" hidden="1" customHeight="1"/>
    <row r="380" ht="12.75" hidden="1" customHeight="1"/>
    <row r="381" ht="12.75" hidden="1" customHeight="1"/>
    <row r="382" ht="12.75" hidden="1" customHeight="1"/>
    <row r="383" ht="12.75" hidden="1" customHeight="1"/>
    <row r="384" ht="12.75" hidden="1" customHeight="1"/>
    <row r="385" ht="12.75" hidden="1" customHeight="1"/>
    <row r="386" ht="12.75" hidden="1" customHeight="1"/>
    <row r="387" ht="12.75" hidden="1" customHeight="1"/>
    <row r="388" ht="12.75" hidden="1" customHeight="1"/>
    <row r="389" ht="12.75" hidden="1" customHeight="1"/>
    <row r="390" ht="12.75" hidden="1" customHeight="1"/>
    <row r="391" ht="12.75" hidden="1" customHeight="1"/>
    <row r="392" ht="12.75" hidden="1" customHeight="1"/>
    <row r="393" ht="12.75" hidden="1" customHeight="1"/>
    <row r="394" ht="12.75" hidden="1" customHeight="1"/>
    <row r="395" ht="12.75" hidden="1" customHeight="1"/>
    <row r="396" ht="12.75" hidden="1" customHeight="1"/>
    <row r="397" ht="12.75" hidden="1" customHeight="1"/>
    <row r="398" ht="12.75" hidden="1" customHeight="1"/>
    <row r="399" ht="12.75" hidden="1" customHeight="1"/>
    <row r="400" ht="12.75" hidden="1" customHeight="1"/>
    <row r="401" ht="12.75" hidden="1" customHeight="1"/>
    <row r="402" ht="12.75" hidden="1" customHeight="1"/>
    <row r="403" ht="12.75" hidden="1" customHeight="1"/>
    <row r="404" ht="12.75" hidden="1" customHeight="1"/>
    <row r="405" ht="12.75" hidden="1" customHeight="1"/>
    <row r="406" ht="12.75" hidden="1" customHeight="1"/>
    <row r="407" ht="12.75" hidden="1" customHeight="1"/>
    <row r="408" ht="12.75" hidden="1" customHeight="1"/>
    <row r="409" ht="12.75" hidden="1" customHeight="1"/>
    <row r="410" ht="12.75" hidden="1" customHeight="1"/>
    <row r="411" ht="12.75" hidden="1" customHeight="1"/>
    <row r="412" ht="12.75" hidden="1" customHeight="1"/>
    <row r="413" ht="12.75" hidden="1" customHeight="1"/>
    <row r="414" ht="12.75" hidden="1" customHeight="1"/>
    <row r="415" ht="12.75" hidden="1" customHeight="1"/>
    <row r="416" ht="12.75" hidden="1" customHeight="1"/>
    <row r="417" ht="12.75" hidden="1" customHeight="1"/>
    <row r="418" ht="12.75" hidden="1" customHeight="1"/>
    <row r="419" ht="12.75" hidden="1" customHeight="1"/>
    <row r="420" ht="12.75" hidden="1" customHeight="1"/>
    <row r="421" ht="12.75" hidden="1" customHeight="1"/>
    <row r="422" ht="12.75" hidden="1" customHeight="1"/>
    <row r="423" ht="12.75" hidden="1" customHeight="1"/>
    <row r="424" ht="12.75" hidden="1" customHeight="1"/>
    <row r="425" ht="12.75" hidden="1" customHeight="1"/>
    <row r="426" ht="12.75" hidden="1" customHeight="1"/>
    <row r="427" ht="12.75" hidden="1" customHeight="1"/>
    <row r="428" ht="12.75" hidden="1" customHeight="1"/>
    <row r="429" ht="12.75" hidden="1" customHeight="1"/>
    <row r="430" ht="12.75" hidden="1" customHeight="1"/>
    <row r="431" ht="12.75" hidden="1" customHeight="1"/>
    <row r="432" ht="12.75" hidden="1" customHeight="1"/>
    <row r="433" ht="12.75" hidden="1" customHeight="1"/>
    <row r="434" ht="12.75" hidden="1" customHeight="1"/>
    <row r="435" ht="12.75" hidden="1" customHeight="1"/>
    <row r="436" ht="12.75" hidden="1" customHeight="1"/>
    <row r="437" ht="12.75" hidden="1" customHeight="1"/>
    <row r="438" ht="12.75" hidden="1" customHeight="1"/>
    <row r="439" ht="12.75" hidden="1" customHeight="1"/>
    <row r="440" ht="12.75" hidden="1" customHeight="1"/>
    <row r="441" ht="12.75" hidden="1" customHeight="1"/>
    <row r="442" ht="12.75" hidden="1" customHeight="1"/>
    <row r="443" ht="12.75" hidden="1" customHeight="1"/>
    <row r="444" ht="12.75" hidden="1" customHeight="1"/>
    <row r="445" ht="12.75" hidden="1" customHeight="1"/>
    <row r="446" ht="12.75" hidden="1" customHeight="1"/>
    <row r="447" ht="12.75" hidden="1" customHeight="1"/>
    <row r="448" ht="12.75" hidden="1" customHeight="1"/>
    <row r="449" ht="12.75" hidden="1" customHeight="1"/>
    <row r="450" ht="12.75" hidden="1" customHeight="1"/>
    <row r="451" ht="12.75" hidden="1" customHeight="1"/>
    <row r="452" ht="12.75" hidden="1" customHeight="1"/>
    <row r="453" ht="12.75" hidden="1" customHeight="1"/>
    <row r="454" ht="12.75" hidden="1" customHeight="1"/>
    <row r="455" ht="12.75" hidden="1" customHeight="1"/>
    <row r="456" ht="12.75" hidden="1" customHeight="1"/>
    <row r="457" ht="12.75" hidden="1" customHeight="1"/>
    <row r="458" ht="12.75" hidden="1" customHeight="1"/>
    <row r="459" ht="12.75" hidden="1" customHeight="1"/>
    <row r="460" ht="12.75" hidden="1" customHeight="1"/>
    <row r="461" ht="12.75" hidden="1" customHeight="1"/>
    <row r="462" ht="12.75" hidden="1" customHeight="1"/>
    <row r="463" ht="12.75" hidden="1" customHeight="1"/>
    <row r="464" ht="12.75" hidden="1" customHeight="1"/>
    <row r="465" ht="12.75" hidden="1" customHeight="1"/>
    <row r="466" ht="12.75" hidden="1" customHeight="1"/>
    <row r="467" ht="12.75" hidden="1" customHeight="1"/>
    <row r="468" ht="12.75" hidden="1" customHeight="1"/>
    <row r="469" ht="12.75" hidden="1" customHeight="1"/>
    <row r="470" ht="12.75" hidden="1" customHeight="1"/>
    <row r="471" ht="12.75" hidden="1" customHeight="1"/>
    <row r="472" ht="12.75" hidden="1" customHeight="1"/>
    <row r="473" ht="12.75" hidden="1" customHeight="1"/>
    <row r="474" ht="12.75" hidden="1" customHeight="1"/>
    <row r="475" ht="12.75" hidden="1" customHeight="1"/>
    <row r="476" ht="12.75" hidden="1" customHeight="1"/>
    <row r="477" ht="0" hidden="1" customHeight="1"/>
    <row r="478" ht="0" hidden="1" customHeight="1"/>
    <row r="479" ht="0" hidden="1" customHeight="1"/>
    <row r="480" ht="0" hidden="1" customHeight="1"/>
    <row r="481" ht="0" hidden="1" customHeight="1"/>
    <row r="482" ht="0" hidden="1" customHeight="1"/>
    <row r="483" ht="0" hidden="1" customHeight="1"/>
    <row r="484" ht="0" hidden="1" customHeight="1"/>
    <row r="485" ht="0" hidden="1" customHeight="1"/>
    <row r="486" ht="0" hidden="1" customHeight="1"/>
    <row r="487" ht="0" hidden="1" customHeight="1"/>
    <row r="488" ht="0" hidden="1" customHeight="1"/>
    <row r="489" ht="0" hidden="1" customHeight="1"/>
    <row r="490" ht="0" hidden="1" customHeight="1"/>
    <row r="491" ht="0" hidden="1" customHeight="1"/>
    <row r="492" ht="0" hidden="1" customHeight="1"/>
    <row r="493" ht="0" hidden="1" customHeight="1"/>
    <row r="494" ht="0" hidden="1" customHeight="1"/>
    <row r="495" ht="0" hidden="1" customHeight="1"/>
    <row r="496" ht="0" hidden="1" customHeight="1"/>
    <row r="497" ht="0" hidden="1" customHeight="1"/>
  </sheetData>
  <sheetProtection password="E07B" sheet="1" objects="1" scenarios="1" formatCells="0" selectLockedCells="1"/>
  <mergeCells count="127">
    <mergeCell ref="B112:C112"/>
    <mergeCell ref="E112:I112"/>
    <mergeCell ref="L112:M112"/>
    <mergeCell ref="O112:S112"/>
    <mergeCell ref="B114:C114"/>
    <mergeCell ref="E114:I114"/>
    <mergeCell ref="L114:M114"/>
    <mergeCell ref="O114:S114"/>
    <mergeCell ref="B120:S120"/>
    <mergeCell ref="B116:C116"/>
    <mergeCell ref="E116:I116"/>
    <mergeCell ref="L116:M116"/>
    <mergeCell ref="O116:S116"/>
    <mergeCell ref="B118:C118"/>
    <mergeCell ref="E118:I118"/>
    <mergeCell ref="L118:M118"/>
    <mergeCell ref="O118:S118"/>
    <mergeCell ref="B106:C106"/>
    <mergeCell ref="E106:I106"/>
    <mergeCell ref="L106:M106"/>
    <mergeCell ref="O106:S106"/>
    <mergeCell ref="B108:C108"/>
    <mergeCell ref="E108:I108"/>
    <mergeCell ref="L108:M108"/>
    <mergeCell ref="O108:S108"/>
    <mergeCell ref="B110:C110"/>
    <mergeCell ref="E110:I110"/>
    <mergeCell ref="L110:M110"/>
    <mergeCell ref="O110:S110"/>
    <mergeCell ref="B100:C100"/>
    <mergeCell ref="E100:I100"/>
    <mergeCell ref="L100:M100"/>
    <mergeCell ref="O100:S100"/>
    <mergeCell ref="B102:C102"/>
    <mergeCell ref="E102:I102"/>
    <mergeCell ref="L102:M102"/>
    <mergeCell ref="O102:S102"/>
    <mergeCell ref="B104:C104"/>
    <mergeCell ref="E104:I104"/>
    <mergeCell ref="L104:M104"/>
    <mergeCell ref="O104:S104"/>
    <mergeCell ref="B94:C94"/>
    <mergeCell ref="E94:I94"/>
    <mergeCell ref="L94:M94"/>
    <mergeCell ref="O94:S94"/>
    <mergeCell ref="B96:C96"/>
    <mergeCell ref="E96:I96"/>
    <mergeCell ref="L96:M96"/>
    <mergeCell ref="O96:S96"/>
    <mergeCell ref="B98:C98"/>
    <mergeCell ref="E98:I98"/>
    <mergeCell ref="L98:M98"/>
    <mergeCell ref="O98:S98"/>
    <mergeCell ref="B88:C88"/>
    <mergeCell ref="E88:I88"/>
    <mergeCell ref="L88:M88"/>
    <mergeCell ref="O88:S88"/>
    <mergeCell ref="B90:C90"/>
    <mergeCell ref="E90:I90"/>
    <mergeCell ref="L90:M90"/>
    <mergeCell ref="O90:S90"/>
    <mergeCell ref="B92:C92"/>
    <mergeCell ref="E92:I92"/>
    <mergeCell ref="L92:M92"/>
    <mergeCell ref="O92:S92"/>
    <mergeCell ref="B82:C82"/>
    <mergeCell ref="E82:I82"/>
    <mergeCell ref="L82:M82"/>
    <mergeCell ref="O82:S82"/>
    <mergeCell ref="B84:C84"/>
    <mergeCell ref="E84:I84"/>
    <mergeCell ref="L84:M84"/>
    <mergeCell ref="O84:S84"/>
    <mergeCell ref="B86:C86"/>
    <mergeCell ref="E86:I86"/>
    <mergeCell ref="L86:M86"/>
    <mergeCell ref="O86:S86"/>
    <mergeCell ref="B72:S72"/>
    <mergeCell ref="E74:G74"/>
    <mergeCell ref="I74:S75"/>
    <mergeCell ref="B77:S77"/>
    <mergeCell ref="B79:C79"/>
    <mergeCell ref="E79:I79"/>
    <mergeCell ref="L79:M79"/>
    <mergeCell ref="O79:S79"/>
    <mergeCell ref="B80:C80"/>
    <mergeCell ref="E80:I80"/>
    <mergeCell ref="L80:M80"/>
    <mergeCell ref="O80:S80"/>
    <mergeCell ref="B54:O55"/>
    <mergeCell ref="P54:R54"/>
    <mergeCell ref="P58:R58"/>
    <mergeCell ref="P60:R60"/>
    <mergeCell ref="P62:R62"/>
    <mergeCell ref="J43:L43"/>
    <mergeCell ref="C46:D46"/>
    <mergeCell ref="L46:M46"/>
    <mergeCell ref="B48:S48"/>
    <mergeCell ref="P50:R50"/>
    <mergeCell ref="P56:R56"/>
    <mergeCell ref="D32:K32"/>
    <mergeCell ref="O32:S32"/>
    <mergeCell ref="P52:R52"/>
    <mergeCell ref="D34:M34"/>
    <mergeCell ref="Q34:S34"/>
    <mergeCell ref="E37:G37"/>
    <mergeCell ref="L37:S38"/>
    <mergeCell ref="E40:G40"/>
    <mergeCell ref="L40:S41"/>
    <mergeCell ref="Q16:S16"/>
    <mergeCell ref="N17:S17"/>
    <mergeCell ref="B18:S18"/>
    <mergeCell ref="B20:Q20"/>
    <mergeCell ref="B22:Q22"/>
    <mergeCell ref="B26:S26"/>
    <mergeCell ref="E28:F28"/>
    <mergeCell ref="L28:S28"/>
    <mergeCell ref="E30:N30"/>
    <mergeCell ref="C3:R3"/>
    <mergeCell ref="C4:R4"/>
    <mergeCell ref="B5:S5"/>
    <mergeCell ref="B6:Q6"/>
    <mergeCell ref="B10:S10"/>
    <mergeCell ref="E12:F12"/>
    <mergeCell ref="Q12:S12"/>
    <mergeCell ref="E14:F14"/>
    <mergeCell ref="Q14:S14"/>
  </mergeCells>
  <conditionalFormatting sqref="B5">
    <cfRule type="cellIs" dxfId="1" priority="5" stopIfTrue="1" operator="equal">
      <formula>"LINHA DE CRÉDITO PARA PME/QREN - PMEInveste2 - Linha Específica Comércio"</formula>
    </cfRule>
    <cfRule type="cellIs" dxfId="0" priority="6" stopIfTrue="1" operator="equal">
      <formula>"LINHA DE CRÉDITO PARA PME/QREN - PMEInveste2 - Linha Específica Restauração"</formula>
    </cfRule>
  </conditionalFormatting>
  <dataValidations count="15">
    <dataValidation type="list" allowBlank="1" showInputMessage="1" showErrorMessage="1" errorTitle="PMEInveste" error="O NIF deve ter 9 dígitos numéricos" sqref="E74:G74">
      <formula1>"Empresa Autónoma, Empresa Única"</formula1>
    </dataValidation>
    <dataValidation type="list" showInputMessage="1" showErrorMessage="1" sqref="S73 S25 S23">
      <formula1>#REF!</formula1>
    </dataValidation>
    <dataValidation type="whole" allowBlank="1" showInputMessage="1" showErrorMessage="1" errorTitle="PMEInveste" error="O NIF deve ter 9 dígitos numéricos" sqref="B118 B84 B82 B80 B86 B88 B90 B92 B94 B96 B98 B100 B102 B104 B106 B108 B110 B112 B114 B116 L118 L84 L82 L80 L86 L88 L90 L92 L94 L96 L98 L100 L102 L104 L106 L108 L110 L112 L114 L116 E28">
      <formula1>100000000</formula1>
      <formula2>999999999</formula2>
    </dataValidation>
    <dataValidation type="date" allowBlank="1" showInputMessage="1" showErrorMessage="1" sqref="E14:F14">
      <formula1>44044</formula1>
      <formula2>44196</formula2>
    </dataValidation>
    <dataValidation type="list" showInputMessage="1" showErrorMessage="1" sqref="S20:S22">
      <formula1>"Sim"</formula1>
    </dataValidation>
    <dataValidation type="whole" allowBlank="1" showInputMessage="1" showErrorMessage="1" errorTitle="PMEInveste" error="O n.º de telefone tem que ter 9 dígitos numéricos" sqref="Q34">
      <formula1>111111111</formula1>
      <formula2>999999999</formula2>
    </dataValidation>
    <dataValidation type="whole" allowBlank="1" showInputMessage="1" showErrorMessage="1" errorTitle="PMEInveste" error="Excedeu o máximo de caracteres (4)!" sqref="R30">
      <formula1>0</formula1>
      <formula2>9999</formula2>
    </dataValidation>
    <dataValidation type="textLength" allowBlank="1" showInputMessage="1" showErrorMessage="1" errorTitle="PMEInveste" error="Excedeu o máximo de 3 caracters" sqref="S30">
      <formula1>0</formula1>
      <formula2>999</formula2>
    </dataValidation>
    <dataValidation type="custom" allowBlank="1" showInputMessage="1" showErrorMessage="1" errorTitle="PMEInveste" error="O e-mail está incorrecto" sqref="D34">
      <formula1>SEARCH("@",D34,1)&gt;1</formula1>
    </dataValidation>
    <dataValidation type="list" allowBlank="1" showInputMessage="1" showErrorMessage="1" sqref="E40:G40 E37:G37">
      <formula1>CAE</formula1>
    </dataValidation>
    <dataValidation type="whole" allowBlank="1" showInputMessage="1" showErrorMessage="1" errorTitle="PMEInveste" error="Introduzir um número inteiro superior a zero" sqref="F47 F49:F51 C46">
      <formula1>0</formula1>
      <formula2>99999</formula2>
    </dataValidation>
    <dataValidation type="list" showInputMessage="1" showErrorMessage="1" sqref="O32:S32">
      <formula1>Concelhos</formula1>
    </dataValidation>
    <dataValidation type="list" showInputMessage="1" showErrorMessage="1" sqref="J43:L43">
      <formula1>Dimensao</formula1>
    </dataValidation>
    <dataValidation type="list" allowBlank="1" showInputMessage="1" showErrorMessage="1" sqref="P50:R50 P52:R52 P54:R54 P56:R56 P58:R58 P60:R60 P62:R62">
      <formula1>SimNao</formula1>
    </dataValidation>
    <dataValidation type="date" allowBlank="1" showInputMessage="1" showErrorMessage="1" sqref="E12:F12">
      <formula1>44044</formula1>
      <formula2>44196</formula2>
    </dataValidation>
  </dataValidations>
  <printOptions horizontalCentered="1"/>
  <pageMargins left="0.19685039370078741" right="0.19685039370078741" top="0.19685039370078741" bottom="0.19685039370078741" header="0.39370078740157483" footer="0.15748031496062992"/>
  <pageSetup paperSize="9" scale="64" orientation="portrait" cellComments="asDisplayed" r:id="rId1"/>
  <headerFooter alignWithMargins="0"/>
  <rowBreaks count="1" manualBreakCount="1">
    <brk id="71" max="19" man="1"/>
  </rowBreaks>
</worksheet>
</file>

<file path=xl/worksheets/sheet2.xml><?xml version="1.0" encoding="utf-8"?>
<worksheet xmlns="http://schemas.openxmlformats.org/spreadsheetml/2006/main" xmlns:r="http://schemas.openxmlformats.org/officeDocument/2006/relationships">
  <sheetPr codeName="Sheet5"/>
  <dimension ref="A1:W853"/>
  <sheetViews>
    <sheetView topLeftCell="A808" workbookViewId="0">
      <selection activeCell="M9" sqref="M9"/>
    </sheetView>
  </sheetViews>
  <sheetFormatPr defaultRowHeight="12.75" customHeight="1"/>
  <cols>
    <col min="2" max="2" width="31.140625" customWidth="1"/>
    <col min="11" max="11" width="21.28515625" customWidth="1"/>
    <col min="17" max="17" width="39.42578125" customWidth="1"/>
    <col min="24" max="16384" width="9.140625" style="46"/>
  </cols>
  <sheetData>
    <row r="1" spans="1:22" ht="12.75" customHeight="1">
      <c r="A1" s="96" t="s">
        <v>82</v>
      </c>
      <c r="B1" s="96"/>
      <c r="C1" s="96"/>
      <c r="J1" s="96" t="s">
        <v>83</v>
      </c>
      <c r="K1" s="96"/>
      <c r="L1" s="96"/>
      <c r="M1" s="96"/>
      <c r="N1" s="96"/>
      <c r="Q1" t="s">
        <v>84</v>
      </c>
      <c r="U1" t="s">
        <v>85</v>
      </c>
      <c r="V1">
        <v>1</v>
      </c>
    </row>
    <row r="2" spans="1:22" ht="12.75" customHeight="1">
      <c r="A2" t="s">
        <v>87</v>
      </c>
      <c r="B2" t="s">
        <v>88</v>
      </c>
      <c r="C2" t="s">
        <v>89</v>
      </c>
      <c r="D2" t="s">
        <v>90</v>
      </c>
      <c r="E2" t="s">
        <v>91</v>
      </c>
      <c r="F2" t="s">
        <v>92</v>
      </c>
      <c r="J2" t="s">
        <v>93</v>
      </c>
      <c r="K2" t="s">
        <v>94</v>
      </c>
      <c r="L2" t="s">
        <v>95</v>
      </c>
      <c r="M2" t="s">
        <v>96</v>
      </c>
      <c r="N2" t="s">
        <v>93</v>
      </c>
      <c r="Q2" t="s">
        <v>97</v>
      </c>
      <c r="R2">
        <v>6</v>
      </c>
      <c r="S2" t="s">
        <v>11</v>
      </c>
      <c r="T2">
        <v>1</v>
      </c>
      <c r="U2" t="s">
        <v>26</v>
      </c>
      <c r="V2">
        <v>2</v>
      </c>
    </row>
    <row r="3" spans="1:22" ht="12.75" customHeight="1">
      <c r="Q3" t="s">
        <v>100</v>
      </c>
      <c r="R3">
        <v>7</v>
      </c>
      <c r="S3" t="s">
        <v>101</v>
      </c>
      <c r="T3">
        <v>2</v>
      </c>
      <c r="U3" t="s">
        <v>102</v>
      </c>
      <c r="V3">
        <v>3</v>
      </c>
    </row>
    <row r="4" spans="1:22" ht="12.75" customHeight="1">
      <c r="A4" t="s">
        <v>106</v>
      </c>
      <c r="B4" t="s">
        <v>107</v>
      </c>
      <c r="C4">
        <v>1</v>
      </c>
      <c r="D4" t="s">
        <v>108</v>
      </c>
      <c r="F4">
        <v>12</v>
      </c>
      <c r="I4">
        <f t="shared" ref="I4:I67" si="0">IF(ISERROR(VLOOKUP(VALUE(A4),CAE_SEC,1,FALSE)),1,6)</f>
        <v>1</v>
      </c>
      <c r="J4" t="s">
        <v>109</v>
      </c>
      <c r="K4" t="s">
        <v>110</v>
      </c>
      <c r="L4">
        <v>300</v>
      </c>
      <c r="M4">
        <v>30</v>
      </c>
      <c r="N4">
        <v>3001</v>
      </c>
      <c r="O4" t="s">
        <v>111</v>
      </c>
      <c r="P4" t="s">
        <v>111</v>
      </c>
      <c r="Q4" t="s">
        <v>112</v>
      </c>
      <c r="R4">
        <v>1</v>
      </c>
      <c r="U4" t="s">
        <v>113</v>
      </c>
      <c r="V4">
        <v>4</v>
      </c>
    </row>
    <row r="5" spans="1:22" ht="12.75" customHeight="1">
      <c r="A5" t="s">
        <v>117</v>
      </c>
      <c r="B5" t="s">
        <v>118</v>
      </c>
      <c r="C5">
        <v>1</v>
      </c>
      <c r="D5" t="s">
        <v>108</v>
      </c>
      <c r="F5">
        <v>12</v>
      </c>
      <c r="I5">
        <f t="shared" si="0"/>
        <v>1</v>
      </c>
      <c r="J5" t="s">
        <v>119</v>
      </c>
      <c r="K5" t="s">
        <v>120</v>
      </c>
      <c r="L5">
        <v>300</v>
      </c>
      <c r="M5">
        <v>30</v>
      </c>
      <c r="N5">
        <v>3002</v>
      </c>
      <c r="O5" t="s">
        <v>111</v>
      </c>
      <c r="P5" t="s">
        <v>111</v>
      </c>
      <c r="Q5" t="s">
        <v>121</v>
      </c>
      <c r="R5">
        <v>10</v>
      </c>
    </row>
    <row r="6" spans="1:22" ht="12.75" customHeight="1">
      <c r="A6" t="s">
        <v>125</v>
      </c>
      <c r="B6" t="s">
        <v>126</v>
      </c>
      <c r="C6">
        <v>1</v>
      </c>
      <c r="D6" t="s">
        <v>108</v>
      </c>
      <c r="F6">
        <v>12</v>
      </c>
      <c r="I6">
        <f t="shared" si="0"/>
        <v>1</v>
      </c>
      <c r="J6" t="s">
        <v>127</v>
      </c>
      <c r="K6" t="s">
        <v>128</v>
      </c>
      <c r="L6">
        <v>300</v>
      </c>
      <c r="M6">
        <v>30</v>
      </c>
      <c r="N6">
        <v>3003</v>
      </c>
      <c r="O6" t="s">
        <v>111</v>
      </c>
      <c r="P6" t="s">
        <v>111</v>
      </c>
      <c r="Q6" t="s">
        <v>129</v>
      </c>
      <c r="R6">
        <v>4</v>
      </c>
      <c r="S6" t="s">
        <v>11</v>
      </c>
      <c r="T6" t="b">
        <v>1</v>
      </c>
    </row>
    <row r="7" spans="1:22" ht="12.75" customHeight="1">
      <c r="A7" t="s">
        <v>133</v>
      </c>
      <c r="B7" t="s">
        <v>134</v>
      </c>
      <c r="C7">
        <v>1</v>
      </c>
      <c r="D7" t="s">
        <v>108</v>
      </c>
      <c r="F7">
        <v>12</v>
      </c>
      <c r="I7">
        <f t="shared" si="0"/>
        <v>1</v>
      </c>
      <c r="J7" t="s">
        <v>135</v>
      </c>
      <c r="K7" t="s">
        <v>136</v>
      </c>
      <c r="L7">
        <v>300</v>
      </c>
      <c r="M7">
        <v>30</v>
      </c>
      <c r="N7">
        <v>3004</v>
      </c>
      <c r="O7" t="s">
        <v>111</v>
      </c>
      <c r="P7" t="s">
        <v>111</v>
      </c>
      <c r="Q7" t="s">
        <v>137</v>
      </c>
      <c r="R7">
        <v>3</v>
      </c>
      <c r="S7" t="s">
        <v>101</v>
      </c>
      <c r="T7" t="b">
        <v>0</v>
      </c>
    </row>
    <row r="8" spans="1:22" ht="12.75" customHeight="1">
      <c r="A8" t="s">
        <v>141</v>
      </c>
      <c r="B8" t="s">
        <v>142</v>
      </c>
      <c r="C8">
        <v>1</v>
      </c>
      <c r="D8" t="s">
        <v>108</v>
      </c>
      <c r="F8">
        <v>12</v>
      </c>
      <c r="I8">
        <f t="shared" si="0"/>
        <v>1</v>
      </c>
      <c r="J8" t="s">
        <v>143</v>
      </c>
      <c r="K8" t="s">
        <v>144</v>
      </c>
      <c r="L8">
        <v>300</v>
      </c>
      <c r="M8">
        <v>30</v>
      </c>
      <c r="N8">
        <v>3005</v>
      </c>
      <c r="O8" t="s">
        <v>111</v>
      </c>
      <c r="P8" t="s">
        <v>111</v>
      </c>
      <c r="Q8" t="s">
        <v>145</v>
      </c>
      <c r="R8">
        <v>2</v>
      </c>
      <c r="T8" t="b">
        <v>1</v>
      </c>
    </row>
    <row r="9" spans="1:22" ht="12.75" customHeight="1">
      <c r="A9" t="s">
        <v>148</v>
      </c>
      <c r="B9" t="s">
        <v>149</v>
      </c>
      <c r="C9">
        <v>1</v>
      </c>
      <c r="D9" t="s">
        <v>108</v>
      </c>
      <c r="F9">
        <v>12</v>
      </c>
      <c r="I9">
        <f t="shared" si="0"/>
        <v>1</v>
      </c>
      <c r="J9" t="s">
        <v>150</v>
      </c>
      <c r="K9" t="s">
        <v>151</v>
      </c>
      <c r="L9">
        <v>300</v>
      </c>
      <c r="M9">
        <v>30</v>
      </c>
      <c r="N9">
        <v>3006</v>
      </c>
      <c r="O9" t="s">
        <v>111</v>
      </c>
      <c r="P9" t="s">
        <v>111</v>
      </c>
    </row>
    <row r="10" spans="1:22" ht="12.75" customHeight="1">
      <c r="A10" t="s">
        <v>155</v>
      </c>
      <c r="B10" t="s">
        <v>156</v>
      </c>
      <c r="C10">
        <v>1</v>
      </c>
      <c r="D10" t="s">
        <v>108</v>
      </c>
      <c r="F10">
        <v>12</v>
      </c>
      <c r="I10">
        <f t="shared" si="0"/>
        <v>1</v>
      </c>
      <c r="J10" t="s">
        <v>157</v>
      </c>
      <c r="K10" t="s">
        <v>158</v>
      </c>
      <c r="L10">
        <v>300</v>
      </c>
      <c r="M10">
        <v>30</v>
      </c>
      <c r="N10">
        <v>3007</v>
      </c>
      <c r="O10" t="s">
        <v>111</v>
      </c>
      <c r="P10" t="s">
        <v>111</v>
      </c>
    </row>
    <row r="11" spans="1:22" ht="12.75" customHeight="1">
      <c r="A11" t="s">
        <v>162</v>
      </c>
      <c r="B11" t="s">
        <v>163</v>
      </c>
      <c r="C11">
        <v>1</v>
      </c>
      <c r="D11" t="s">
        <v>108</v>
      </c>
      <c r="F11">
        <v>12</v>
      </c>
      <c r="I11">
        <f t="shared" si="0"/>
        <v>1</v>
      </c>
      <c r="J11" t="s">
        <v>164</v>
      </c>
      <c r="K11" t="s">
        <v>165</v>
      </c>
      <c r="L11">
        <v>300</v>
      </c>
      <c r="M11">
        <v>30</v>
      </c>
      <c r="N11">
        <v>3008</v>
      </c>
      <c r="O11" t="s">
        <v>111</v>
      </c>
      <c r="P11" t="s">
        <v>111</v>
      </c>
    </row>
    <row r="12" spans="1:22" ht="12.75" customHeight="1">
      <c r="A12" t="s">
        <v>168</v>
      </c>
      <c r="B12" t="s">
        <v>169</v>
      </c>
      <c r="C12">
        <v>1</v>
      </c>
      <c r="D12" t="s">
        <v>108</v>
      </c>
      <c r="F12">
        <v>12</v>
      </c>
      <c r="I12">
        <f t="shared" si="0"/>
        <v>1</v>
      </c>
      <c r="J12" t="s">
        <v>170</v>
      </c>
      <c r="K12" t="s">
        <v>171</v>
      </c>
      <c r="L12">
        <v>300</v>
      </c>
      <c r="M12">
        <v>30</v>
      </c>
      <c r="N12">
        <v>3009</v>
      </c>
      <c r="O12" t="s">
        <v>111</v>
      </c>
      <c r="P12" t="s">
        <v>111</v>
      </c>
    </row>
    <row r="13" spans="1:22" ht="12.75" customHeight="1">
      <c r="A13" t="s">
        <v>174</v>
      </c>
      <c r="B13" t="s">
        <v>175</v>
      </c>
      <c r="C13">
        <v>1</v>
      </c>
      <c r="D13" t="s">
        <v>108</v>
      </c>
      <c r="F13">
        <v>12</v>
      </c>
      <c r="I13">
        <f t="shared" si="0"/>
        <v>1</v>
      </c>
      <c r="J13" t="s">
        <v>176</v>
      </c>
      <c r="K13" t="s">
        <v>177</v>
      </c>
      <c r="L13">
        <v>300</v>
      </c>
      <c r="M13">
        <v>30</v>
      </c>
      <c r="N13">
        <v>3010</v>
      </c>
      <c r="O13" t="s">
        <v>111</v>
      </c>
      <c r="P13" t="s">
        <v>111</v>
      </c>
    </row>
    <row r="14" spans="1:22" ht="12.75" customHeight="1">
      <c r="A14" t="s">
        <v>180</v>
      </c>
      <c r="B14" t="s">
        <v>181</v>
      </c>
      <c r="C14">
        <v>1</v>
      </c>
      <c r="D14" t="s">
        <v>108</v>
      </c>
      <c r="F14">
        <v>12</v>
      </c>
      <c r="I14">
        <f t="shared" si="0"/>
        <v>1</v>
      </c>
      <c r="J14" t="s">
        <v>182</v>
      </c>
      <c r="K14" t="s">
        <v>183</v>
      </c>
      <c r="L14">
        <v>300</v>
      </c>
      <c r="M14">
        <v>30</v>
      </c>
      <c r="N14">
        <v>3011</v>
      </c>
      <c r="O14" t="s">
        <v>111</v>
      </c>
      <c r="P14" t="s">
        <v>111</v>
      </c>
    </row>
    <row r="15" spans="1:22" ht="12.75" customHeight="1">
      <c r="A15" t="s">
        <v>186</v>
      </c>
      <c r="B15" t="s">
        <v>187</v>
      </c>
      <c r="C15">
        <v>1</v>
      </c>
      <c r="D15" t="s">
        <v>108</v>
      </c>
      <c r="F15">
        <v>12</v>
      </c>
      <c r="I15">
        <f t="shared" si="0"/>
        <v>1</v>
      </c>
    </row>
    <row r="16" spans="1:22" ht="12.75" customHeight="1">
      <c r="A16" t="s">
        <v>190</v>
      </c>
      <c r="B16" t="s">
        <v>191</v>
      </c>
      <c r="C16">
        <v>1</v>
      </c>
      <c r="D16" t="s">
        <v>108</v>
      </c>
      <c r="F16">
        <v>12</v>
      </c>
      <c r="I16">
        <f t="shared" si="0"/>
        <v>1</v>
      </c>
    </row>
    <row r="17" spans="1:9" ht="12.75" customHeight="1">
      <c r="A17" t="s">
        <v>193</v>
      </c>
      <c r="B17" t="s">
        <v>194</v>
      </c>
      <c r="C17">
        <v>1</v>
      </c>
      <c r="D17" t="s">
        <v>108</v>
      </c>
      <c r="F17">
        <v>12</v>
      </c>
      <c r="I17">
        <f t="shared" si="0"/>
        <v>1</v>
      </c>
    </row>
    <row r="18" spans="1:9" ht="12.75" customHeight="1">
      <c r="A18" t="s">
        <v>196</v>
      </c>
      <c r="B18" t="s">
        <v>197</v>
      </c>
      <c r="C18">
        <v>1</v>
      </c>
      <c r="D18" t="s">
        <v>108</v>
      </c>
      <c r="F18">
        <v>12</v>
      </c>
      <c r="I18">
        <f t="shared" si="0"/>
        <v>1</v>
      </c>
    </row>
    <row r="19" spans="1:9" ht="12.75" customHeight="1">
      <c r="A19" t="s">
        <v>199</v>
      </c>
      <c r="B19" t="s">
        <v>200</v>
      </c>
      <c r="C19">
        <v>1</v>
      </c>
      <c r="D19" t="s">
        <v>108</v>
      </c>
      <c r="F19">
        <v>12</v>
      </c>
      <c r="I19">
        <f t="shared" si="0"/>
        <v>1</v>
      </c>
    </row>
    <row r="20" spans="1:9" ht="12.75" customHeight="1">
      <c r="A20" t="s">
        <v>202</v>
      </c>
      <c r="B20" t="s">
        <v>203</v>
      </c>
      <c r="C20">
        <v>1</v>
      </c>
      <c r="D20" t="s">
        <v>108</v>
      </c>
      <c r="F20">
        <v>12</v>
      </c>
      <c r="I20">
        <f t="shared" si="0"/>
        <v>1</v>
      </c>
    </row>
    <row r="21" spans="1:9" ht="12.75" customHeight="1">
      <c r="A21" t="s">
        <v>205</v>
      </c>
      <c r="B21" t="s">
        <v>206</v>
      </c>
      <c r="C21">
        <v>1</v>
      </c>
      <c r="D21" t="s">
        <v>108</v>
      </c>
      <c r="F21">
        <v>12</v>
      </c>
      <c r="I21">
        <f t="shared" si="0"/>
        <v>1</v>
      </c>
    </row>
    <row r="22" spans="1:9" ht="12.75" customHeight="1">
      <c r="A22" t="s">
        <v>208</v>
      </c>
      <c r="B22" t="s">
        <v>209</v>
      </c>
      <c r="C22">
        <v>1</v>
      </c>
      <c r="D22" t="s">
        <v>108</v>
      </c>
      <c r="F22">
        <v>12</v>
      </c>
      <c r="I22">
        <f t="shared" si="0"/>
        <v>1</v>
      </c>
    </row>
    <row r="23" spans="1:9" ht="12.75" customHeight="1">
      <c r="A23" t="s">
        <v>211</v>
      </c>
      <c r="B23" t="s">
        <v>212</v>
      </c>
      <c r="C23">
        <v>1</v>
      </c>
      <c r="D23" t="s">
        <v>108</v>
      </c>
      <c r="F23">
        <v>12</v>
      </c>
      <c r="I23">
        <f t="shared" si="0"/>
        <v>1</v>
      </c>
    </row>
    <row r="24" spans="1:9" ht="12.75" customHeight="1">
      <c r="A24" t="s">
        <v>214</v>
      </c>
      <c r="B24" t="s">
        <v>215</v>
      </c>
      <c r="C24">
        <v>1</v>
      </c>
      <c r="D24" t="s">
        <v>108</v>
      </c>
      <c r="F24">
        <v>12</v>
      </c>
      <c r="I24">
        <f t="shared" si="0"/>
        <v>1</v>
      </c>
    </row>
    <row r="25" spans="1:9" ht="12.75" customHeight="1">
      <c r="A25" t="s">
        <v>217</v>
      </c>
      <c r="B25" t="s">
        <v>218</v>
      </c>
      <c r="C25">
        <v>1</v>
      </c>
      <c r="D25" t="s">
        <v>108</v>
      </c>
      <c r="F25">
        <v>12</v>
      </c>
      <c r="I25">
        <f t="shared" si="0"/>
        <v>1</v>
      </c>
    </row>
    <row r="26" spans="1:9" ht="12.75" customHeight="1">
      <c r="A26" t="s">
        <v>220</v>
      </c>
      <c r="B26" t="s">
        <v>221</v>
      </c>
      <c r="C26">
        <v>1</v>
      </c>
      <c r="D26" t="s">
        <v>108</v>
      </c>
      <c r="F26">
        <v>12</v>
      </c>
      <c r="I26">
        <f t="shared" si="0"/>
        <v>1</v>
      </c>
    </row>
    <row r="27" spans="1:9" ht="12.75" customHeight="1">
      <c r="A27" t="s">
        <v>223</v>
      </c>
      <c r="B27" t="s">
        <v>224</v>
      </c>
      <c r="C27">
        <v>1</v>
      </c>
      <c r="D27" t="s">
        <v>108</v>
      </c>
      <c r="F27">
        <v>12</v>
      </c>
      <c r="I27">
        <f t="shared" si="0"/>
        <v>1</v>
      </c>
    </row>
    <row r="28" spans="1:9" ht="12.75" customHeight="1">
      <c r="A28" t="s">
        <v>226</v>
      </c>
      <c r="B28" t="s">
        <v>227</v>
      </c>
      <c r="C28">
        <v>1</v>
      </c>
      <c r="D28" t="s">
        <v>108</v>
      </c>
      <c r="F28">
        <v>12</v>
      </c>
      <c r="I28">
        <f t="shared" si="0"/>
        <v>1</v>
      </c>
    </row>
    <row r="29" spans="1:9" ht="12.75" customHeight="1">
      <c r="A29" t="s">
        <v>229</v>
      </c>
      <c r="B29" t="s">
        <v>230</v>
      </c>
      <c r="C29">
        <v>1</v>
      </c>
      <c r="D29" t="s">
        <v>108</v>
      </c>
      <c r="F29">
        <v>12</v>
      </c>
      <c r="I29">
        <f t="shared" si="0"/>
        <v>1</v>
      </c>
    </row>
    <row r="30" spans="1:9" ht="12.75" customHeight="1">
      <c r="A30" t="s">
        <v>232</v>
      </c>
      <c r="B30" t="s">
        <v>233</v>
      </c>
      <c r="C30">
        <v>1</v>
      </c>
      <c r="D30" t="s">
        <v>108</v>
      </c>
      <c r="F30">
        <v>12</v>
      </c>
      <c r="I30">
        <f t="shared" si="0"/>
        <v>1</v>
      </c>
    </row>
    <row r="31" spans="1:9" ht="12.75" customHeight="1">
      <c r="A31" t="s">
        <v>235</v>
      </c>
      <c r="B31" t="s">
        <v>236</v>
      </c>
      <c r="C31">
        <v>1</v>
      </c>
      <c r="D31" t="s">
        <v>108</v>
      </c>
      <c r="F31">
        <v>12</v>
      </c>
      <c r="I31">
        <f t="shared" si="0"/>
        <v>1</v>
      </c>
    </row>
    <row r="32" spans="1:9" ht="12.75" customHeight="1">
      <c r="A32" t="s">
        <v>238</v>
      </c>
      <c r="B32" t="s">
        <v>239</v>
      </c>
      <c r="C32">
        <v>1</v>
      </c>
      <c r="D32" t="s">
        <v>108</v>
      </c>
      <c r="F32">
        <v>12</v>
      </c>
      <c r="I32">
        <f t="shared" si="0"/>
        <v>1</v>
      </c>
    </row>
    <row r="33" spans="1:9" ht="12.75" customHeight="1">
      <c r="A33" t="s">
        <v>241</v>
      </c>
      <c r="B33" t="s">
        <v>242</v>
      </c>
      <c r="C33">
        <v>1</v>
      </c>
      <c r="D33" t="s">
        <v>108</v>
      </c>
      <c r="F33">
        <v>12</v>
      </c>
      <c r="I33">
        <f t="shared" si="0"/>
        <v>1</v>
      </c>
    </row>
    <row r="34" spans="1:9" ht="12.75" customHeight="1">
      <c r="A34" t="s">
        <v>244</v>
      </c>
      <c r="B34" t="s">
        <v>245</v>
      </c>
      <c r="C34">
        <v>1</v>
      </c>
      <c r="D34" t="s">
        <v>108</v>
      </c>
      <c r="F34">
        <v>12</v>
      </c>
      <c r="I34">
        <f t="shared" si="0"/>
        <v>1</v>
      </c>
    </row>
    <row r="35" spans="1:9" ht="12.75" customHeight="1">
      <c r="A35" t="s">
        <v>247</v>
      </c>
      <c r="B35" t="s">
        <v>248</v>
      </c>
      <c r="C35">
        <v>1</v>
      </c>
      <c r="D35" t="s">
        <v>108</v>
      </c>
      <c r="F35">
        <v>12</v>
      </c>
      <c r="I35">
        <f t="shared" si="0"/>
        <v>1</v>
      </c>
    </row>
    <row r="36" spans="1:9" ht="12.75" customHeight="1">
      <c r="A36" t="s">
        <v>250</v>
      </c>
      <c r="B36" t="s">
        <v>251</v>
      </c>
      <c r="C36">
        <v>1</v>
      </c>
      <c r="D36" t="s">
        <v>108</v>
      </c>
      <c r="F36">
        <v>12</v>
      </c>
      <c r="I36">
        <f t="shared" si="0"/>
        <v>1</v>
      </c>
    </row>
    <row r="37" spans="1:9" ht="12.75" customHeight="1">
      <c r="A37" t="s">
        <v>253</v>
      </c>
      <c r="B37" t="s">
        <v>254</v>
      </c>
      <c r="C37">
        <v>1</v>
      </c>
      <c r="D37" t="s">
        <v>108</v>
      </c>
      <c r="F37">
        <v>12</v>
      </c>
      <c r="I37">
        <f t="shared" si="0"/>
        <v>1</v>
      </c>
    </row>
    <row r="38" spans="1:9" ht="12.75" customHeight="1">
      <c r="A38" t="s">
        <v>256</v>
      </c>
      <c r="B38" t="s">
        <v>257</v>
      </c>
      <c r="C38">
        <v>1</v>
      </c>
      <c r="D38" t="s">
        <v>108</v>
      </c>
      <c r="F38">
        <v>12</v>
      </c>
      <c r="I38">
        <f t="shared" si="0"/>
        <v>1</v>
      </c>
    </row>
    <row r="39" spans="1:9" ht="12.75" customHeight="1">
      <c r="A39" t="s">
        <v>259</v>
      </c>
      <c r="B39" t="s">
        <v>260</v>
      </c>
      <c r="C39">
        <v>1</v>
      </c>
      <c r="D39" t="s">
        <v>108</v>
      </c>
      <c r="F39">
        <v>12</v>
      </c>
      <c r="I39">
        <f t="shared" si="0"/>
        <v>1</v>
      </c>
    </row>
    <row r="40" spans="1:9" ht="12.75" customHeight="1">
      <c r="A40" t="s">
        <v>262</v>
      </c>
      <c r="B40" t="s">
        <v>263</v>
      </c>
      <c r="C40">
        <v>1</v>
      </c>
      <c r="D40" t="s">
        <v>108</v>
      </c>
      <c r="F40">
        <v>12</v>
      </c>
      <c r="I40">
        <f t="shared" si="0"/>
        <v>1</v>
      </c>
    </row>
    <row r="41" spans="1:9" ht="12.75" customHeight="1">
      <c r="A41" t="s">
        <v>265</v>
      </c>
      <c r="B41" t="s">
        <v>266</v>
      </c>
      <c r="C41">
        <v>1</v>
      </c>
      <c r="D41" t="s">
        <v>108</v>
      </c>
      <c r="F41">
        <v>12</v>
      </c>
      <c r="I41">
        <f t="shared" si="0"/>
        <v>1</v>
      </c>
    </row>
    <row r="42" spans="1:9" ht="12.75" customHeight="1">
      <c r="A42" t="s">
        <v>268</v>
      </c>
      <c r="B42" t="s">
        <v>269</v>
      </c>
      <c r="C42">
        <v>1</v>
      </c>
      <c r="D42" t="s">
        <v>108</v>
      </c>
      <c r="F42">
        <v>12</v>
      </c>
      <c r="I42">
        <f t="shared" si="0"/>
        <v>1</v>
      </c>
    </row>
    <row r="43" spans="1:9" ht="12.75" customHeight="1">
      <c r="A43" t="s">
        <v>271</v>
      </c>
      <c r="B43" t="s">
        <v>272</v>
      </c>
      <c r="C43">
        <v>1</v>
      </c>
      <c r="D43" t="s">
        <v>108</v>
      </c>
      <c r="F43">
        <v>12</v>
      </c>
      <c r="I43">
        <f t="shared" si="0"/>
        <v>1</v>
      </c>
    </row>
    <row r="44" spans="1:9" ht="12.75" customHeight="1">
      <c r="A44" t="s">
        <v>99</v>
      </c>
      <c r="B44" t="s">
        <v>274</v>
      </c>
      <c r="C44">
        <v>1</v>
      </c>
      <c r="D44" t="s">
        <v>275</v>
      </c>
      <c r="F44">
        <v>12</v>
      </c>
      <c r="I44">
        <f t="shared" si="0"/>
        <v>1</v>
      </c>
    </row>
    <row r="45" spans="1:9" ht="12.75" customHeight="1">
      <c r="A45" t="s">
        <v>277</v>
      </c>
      <c r="B45" t="s">
        <v>278</v>
      </c>
      <c r="C45">
        <v>1</v>
      </c>
      <c r="D45" t="s">
        <v>275</v>
      </c>
      <c r="F45">
        <v>12</v>
      </c>
      <c r="I45">
        <f t="shared" si="0"/>
        <v>1</v>
      </c>
    </row>
    <row r="46" spans="1:9" ht="12.75" customHeight="1">
      <c r="A46" t="s">
        <v>105</v>
      </c>
      <c r="B46" t="s">
        <v>280</v>
      </c>
      <c r="C46">
        <v>1</v>
      </c>
      <c r="D46" t="s">
        <v>275</v>
      </c>
      <c r="F46">
        <v>12</v>
      </c>
      <c r="I46">
        <f t="shared" si="0"/>
        <v>1</v>
      </c>
    </row>
    <row r="47" spans="1:9" ht="12.75" customHeight="1">
      <c r="A47" t="s">
        <v>282</v>
      </c>
      <c r="B47" t="s">
        <v>283</v>
      </c>
      <c r="C47">
        <v>1</v>
      </c>
      <c r="D47" t="s">
        <v>108</v>
      </c>
      <c r="F47">
        <v>11</v>
      </c>
      <c r="I47">
        <f t="shared" si="0"/>
        <v>1</v>
      </c>
    </row>
    <row r="48" spans="1:9" ht="12.75" customHeight="1">
      <c r="A48" t="s">
        <v>285</v>
      </c>
      <c r="B48" t="s">
        <v>286</v>
      </c>
      <c r="C48">
        <v>1</v>
      </c>
      <c r="D48" t="s">
        <v>108</v>
      </c>
      <c r="F48">
        <v>11</v>
      </c>
      <c r="I48">
        <f t="shared" si="0"/>
        <v>1</v>
      </c>
    </row>
    <row r="49" spans="1:9" ht="12.75" customHeight="1">
      <c r="A49" t="s">
        <v>288</v>
      </c>
      <c r="B49" t="s">
        <v>289</v>
      </c>
      <c r="C49">
        <v>1</v>
      </c>
      <c r="D49" t="s">
        <v>108</v>
      </c>
      <c r="F49">
        <v>11</v>
      </c>
      <c r="I49">
        <f t="shared" si="0"/>
        <v>1</v>
      </c>
    </row>
    <row r="50" spans="1:9" ht="12.75" customHeight="1">
      <c r="A50" t="s">
        <v>291</v>
      </c>
      <c r="B50" t="s">
        <v>292</v>
      </c>
      <c r="C50">
        <v>1</v>
      </c>
      <c r="D50" t="s">
        <v>108</v>
      </c>
      <c r="F50">
        <v>11</v>
      </c>
      <c r="I50">
        <f t="shared" si="0"/>
        <v>1</v>
      </c>
    </row>
    <row r="51" spans="1:9" ht="12.75" customHeight="1">
      <c r="A51" t="s">
        <v>294</v>
      </c>
      <c r="B51" t="s">
        <v>295</v>
      </c>
      <c r="C51">
        <v>1</v>
      </c>
      <c r="D51" t="s">
        <v>108</v>
      </c>
      <c r="F51">
        <v>11</v>
      </c>
      <c r="I51">
        <f t="shared" si="0"/>
        <v>1</v>
      </c>
    </row>
    <row r="52" spans="1:9" ht="12.75" customHeight="1">
      <c r="A52" t="s">
        <v>297</v>
      </c>
      <c r="B52" t="s">
        <v>298</v>
      </c>
      <c r="C52">
        <v>1</v>
      </c>
      <c r="D52" t="s">
        <v>108</v>
      </c>
      <c r="F52">
        <v>11</v>
      </c>
      <c r="I52">
        <f t="shared" si="0"/>
        <v>1</v>
      </c>
    </row>
    <row r="53" spans="1:9" ht="12.75" customHeight="1">
      <c r="A53" t="s">
        <v>300</v>
      </c>
      <c r="B53" t="s">
        <v>301</v>
      </c>
      <c r="C53">
        <v>1</v>
      </c>
      <c r="D53" t="s">
        <v>152</v>
      </c>
      <c r="F53">
        <v>9</v>
      </c>
      <c r="I53">
        <f t="shared" si="0"/>
        <v>1</v>
      </c>
    </row>
    <row r="54" spans="1:9" ht="12.75" customHeight="1">
      <c r="A54" t="s">
        <v>303</v>
      </c>
      <c r="B54" t="s">
        <v>304</v>
      </c>
      <c r="C54">
        <v>1</v>
      </c>
      <c r="D54" t="s">
        <v>152</v>
      </c>
      <c r="F54">
        <v>9</v>
      </c>
      <c r="I54">
        <f t="shared" si="0"/>
        <v>1</v>
      </c>
    </row>
    <row r="55" spans="1:9" ht="12.75" customHeight="1">
      <c r="A55" t="s">
        <v>306</v>
      </c>
      <c r="B55" t="s">
        <v>307</v>
      </c>
      <c r="C55">
        <v>1</v>
      </c>
      <c r="D55" t="s">
        <v>152</v>
      </c>
      <c r="F55">
        <v>9</v>
      </c>
      <c r="I55">
        <f t="shared" si="0"/>
        <v>1</v>
      </c>
    </row>
    <row r="56" spans="1:9" ht="12.75" customHeight="1">
      <c r="A56" t="s">
        <v>309</v>
      </c>
      <c r="B56" t="s">
        <v>310</v>
      </c>
      <c r="C56">
        <v>1</v>
      </c>
      <c r="D56" t="s">
        <v>152</v>
      </c>
      <c r="F56">
        <v>9</v>
      </c>
      <c r="I56">
        <f t="shared" si="0"/>
        <v>1</v>
      </c>
    </row>
    <row r="57" spans="1:9" ht="12.75" customHeight="1">
      <c r="A57" t="s">
        <v>312</v>
      </c>
      <c r="B57" t="s">
        <v>313</v>
      </c>
      <c r="C57">
        <v>1</v>
      </c>
      <c r="D57" t="s">
        <v>152</v>
      </c>
      <c r="F57">
        <v>9</v>
      </c>
      <c r="I57">
        <f t="shared" si="0"/>
        <v>1</v>
      </c>
    </row>
    <row r="58" spans="1:9" ht="12.75" customHeight="1">
      <c r="A58" t="s">
        <v>315</v>
      </c>
      <c r="B58" t="s">
        <v>316</v>
      </c>
      <c r="C58">
        <v>1</v>
      </c>
      <c r="D58" t="s">
        <v>152</v>
      </c>
      <c r="F58">
        <v>9</v>
      </c>
      <c r="I58">
        <f t="shared" si="0"/>
        <v>1</v>
      </c>
    </row>
    <row r="59" spans="1:9" ht="12.75" customHeight="1">
      <c r="A59" t="s">
        <v>318</v>
      </c>
      <c r="B59" t="s">
        <v>319</v>
      </c>
      <c r="C59">
        <v>1</v>
      </c>
      <c r="D59" t="s">
        <v>152</v>
      </c>
      <c r="F59">
        <v>9</v>
      </c>
      <c r="I59">
        <f t="shared" si="0"/>
        <v>1</v>
      </c>
    </row>
    <row r="60" spans="1:9" ht="12.75" customHeight="1">
      <c r="A60" t="s">
        <v>104</v>
      </c>
      <c r="B60" t="s">
        <v>321</v>
      </c>
      <c r="C60">
        <v>6</v>
      </c>
      <c r="D60" t="s">
        <v>152</v>
      </c>
      <c r="F60">
        <v>9</v>
      </c>
      <c r="I60">
        <f t="shared" si="0"/>
        <v>1</v>
      </c>
    </row>
    <row r="61" spans="1:9" ht="12.75" customHeight="1">
      <c r="A61" t="s">
        <v>115</v>
      </c>
      <c r="B61" t="s">
        <v>323</v>
      </c>
      <c r="C61">
        <v>6</v>
      </c>
      <c r="D61" t="s">
        <v>152</v>
      </c>
      <c r="F61">
        <v>9</v>
      </c>
      <c r="I61">
        <f t="shared" si="0"/>
        <v>1</v>
      </c>
    </row>
    <row r="62" spans="1:9" ht="12.75" customHeight="1">
      <c r="A62" t="s">
        <v>123</v>
      </c>
      <c r="B62" t="s">
        <v>325</v>
      </c>
      <c r="C62">
        <v>6</v>
      </c>
      <c r="D62" t="s">
        <v>152</v>
      </c>
      <c r="F62">
        <v>9</v>
      </c>
      <c r="I62">
        <f t="shared" si="0"/>
        <v>1</v>
      </c>
    </row>
    <row r="63" spans="1:9" ht="12.75" customHeight="1">
      <c r="A63" t="s">
        <v>131</v>
      </c>
      <c r="B63" t="s">
        <v>327</v>
      </c>
      <c r="C63">
        <v>6</v>
      </c>
      <c r="D63" t="s">
        <v>152</v>
      </c>
      <c r="F63">
        <v>9</v>
      </c>
      <c r="I63">
        <f t="shared" si="0"/>
        <v>1</v>
      </c>
    </row>
    <row r="64" spans="1:9" ht="12.75" customHeight="1">
      <c r="A64" t="s">
        <v>139</v>
      </c>
      <c r="B64" t="s">
        <v>329</v>
      </c>
      <c r="C64">
        <v>6</v>
      </c>
      <c r="D64" t="s">
        <v>152</v>
      </c>
      <c r="F64">
        <v>9</v>
      </c>
      <c r="I64">
        <f t="shared" si="0"/>
        <v>1</v>
      </c>
    </row>
    <row r="65" spans="1:9" ht="12.75" customHeight="1">
      <c r="A65" t="s">
        <v>146</v>
      </c>
      <c r="B65" t="s">
        <v>330</v>
      </c>
      <c r="C65">
        <v>6</v>
      </c>
      <c r="D65" t="s">
        <v>152</v>
      </c>
      <c r="F65">
        <v>9</v>
      </c>
      <c r="I65">
        <f t="shared" si="0"/>
        <v>1</v>
      </c>
    </row>
    <row r="66" spans="1:9" ht="12.75" customHeight="1">
      <c r="A66" t="s">
        <v>153</v>
      </c>
      <c r="B66" t="s">
        <v>331</v>
      </c>
      <c r="C66">
        <v>6</v>
      </c>
      <c r="D66" t="s">
        <v>152</v>
      </c>
      <c r="F66">
        <v>9</v>
      </c>
      <c r="I66">
        <f t="shared" si="0"/>
        <v>1</v>
      </c>
    </row>
    <row r="67" spans="1:9" ht="12.75" customHeight="1">
      <c r="A67" t="s">
        <v>160</v>
      </c>
      <c r="B67" t="s">
        <v>332</v>
      </c>
      <c r="C67">
        <v>6</v>
      </c>
      <c r="D67" t="s">
        <v>152</v>
      </c>
      <c r="F67">
        <v>9</v>
      </c>
      <c r="I67">
        <f t="shared" si="0"/>
        <v>1</v>
      </c>
    </row>
    <row r="68" spans="1:9" ht="12.75" customHeight="1">
      <c r="A68" t="s">
        <v>166</v>
      </c>
      <c r="B68" t="s">
        <v>333</v>
      </c>
      <c r="C68">
        <v>6</v>
      </c>
      <c r="D68" t="s">
        <v>152</v>
      </c>
      <c r="F68">
        <v>9</v>
      </c>
      <c r="I68">
        <f t="shared" ref="I68:I131" si="1">IF(ISERROR(VLOOKUP(VALUE(A68),CAE_SEC,1,FALSE)),1,6)</f>
        <v>1</v>
      </c>
    </row>
    <row r="69" spans="1:9" ht="12.75" customHeight="1">
      <c r="A69" t="s">
        <v>172</v>
      </c>
      <c r="B69" t="s">
        <v>334</v>
      </c>
      <c r="C69">
        <v>6</v>
      </c>
      <c r="D69" t="s">
        <v>152</v>
      </c>
      <c r="F69">
        <v>9</v>
      </c>
      <c r="I69">
        <f t="shared" si="1"/>
        <v>1</v>
      </c>
    </row>
    <row r="70" spans="1:9" ht="12.75" customHeight="1">
      <c r="A70" t="s">
        <v>178</v>
      </c>
      <c r="B70" t="s">
        <v>335</v>
      </c>
      <c r="C70">
        <v>6</v>
      </c>
      <c r="D70" t="s">
        <v>152</v>
      </c>
      <c r="F70">
        <v>9</v>
      </c>
      <c r="I70">
        <f t="shared" si="1"/>
        <v>1</v>
      </c>
    </row>
    <row r="71" spans="1:9" ht="12.75" customHeight="1">
      <c r="A71" t="s">
        <v>184</v>
      </c>
      <c r="B71" t="s">
        <v>336</v>
      </c>
      <c r="C71">
        <v>6</v>
      </c>
      <c r="D71" t="s">
        <v>152</v>
      </c>
      <c r="F71">
        <v>9</v>
      </c>
      <c r="I71">
        <f t="shared" si="1"/>
        <v>1</v>
      </c>
    </row>
    <row r="72" spans="1:9" ht="12.75" customHeight="1">
      <c r="A72" t="s">
        <v>188</v>
      </c>
      <c r="B72" t="s">
        <v>337</v>
      </c>
      <c r="C72">
        <v>6</v>
      </c>
      <c r="D72" t="s">
        <v>152</v>
      </c>
      <c r="F72">
        <v>9</v>
      </c>
      <c r="I72">
        <f t="shared" si="1"/>
        <v>1</v>
      </c>
    </row>
    <row r="73" spans="1:9" ht="12.75" customHeight="1">
      <c r="A73" t="s">
        <v>338</v>
      </c>
      <c r="B73" t="s">
        <v>339</v>
      </c>
      <c r="C73">
        <v>1</v>
      </c>
      <c r="D73" t="s">
        <v>152</v>
      </c>
      <c r="F73">
        <v>9</v>
      </c>
      <c r="I73">
        <f t="shared" si="1"/>
        <v>1</v>
      </c>
    </row>
    <row r="74" spans="1:9" ht="12.75" customHeight="1">
      <c r="A74" t="s">
        <v>340</v>
      </c>
      <c r="B74" t="s">
        <v>341</v>
      </c>
      <c r="C74">
        <v>1</v>
      </c>
      <c r="D74" t="s">
        <v>152</v>
      </c>
      <c r="F74">
        <v>9</v>
      </c>
      <c r="I74">
        <f t="shared" si="1"/>
        <v>1</v>
      </c>
    </row>
    <row r="75" spans="1:9" ht="12.75" customHeight="1">
      <c r="A75" t="s">
        <v>116</v>
      </c>
      <c r="B75" t="s">
        <v>342</v>
      </c>
      <c r="C75">
        <v>1</v>
      </c>
      <c r="D75" t="s">
        <v>86</v>
      </c>
      <c r="F75">
        <v>1</v>
      </c>
      <c r="I75">
        <f t="shared" si="1"/>
        <v>1</v>
      </c>
    </row>
    <row r="76" spans="1:9" ht="12.75" customHeight="1">
      <c r="A76" t="s">
        <v>124</v>
      </c>
      <c r="B76" t="s">
        <v>343</v>
      </c>
      <c r="C76">
        <v>1</v>
      </c>
      <c r="D76" t="s">
        <v>86</v>
      </c>
      <c r="F76">
        <v>1</v>
      </c>
      <c r="I76">
        <f t="shared" si="1"/>
        <v>1</v>
      </c>
    </row>
    <row r="77" spans="1:9" ht="12.75" customHeight="1">
      <c r="A77" t="s">
        <v>132</v>
      </c>
      <c r="B77" t="s">
        <v>344</v>
      </c>
      <c r="C77">
        <v>1</v>
      </c>
      <c r="D77" t="s">
        <v>86</v>
      </c>
      <c r="F77">
        <v>1</v>
      </c>
      <c r="I77">
        <f t="shared" si="1"/>
        <v>1</v>
      </c>
    </row>
    <row r="78" spans="1:9" ht="12.75" customHeight="1">
      <c r="A78" t="s">
        <v>345</v>
      </c>
      <c r="B78" t="s">
        <v>346</v>
      </c>
      <c r="C78">
        <v>1</v>
      </c>
      <c r="D78" t="s">
        <v>86</v>
      </c>
      <c r="F78">
        <v>1</v>
      </c>
      <c r="I78">
        <f t="shared" si="1"/>
        <v>1</v>
      </c>
    </row>
    <row r="79" spans="1:9" ht="12.75" customHeight="1">
      <c r="A79" t="s">
        <v>347</v>
      </c>
      <c r="B79" t="s">
        <v>348</v>
      </c>
      <c r="C79">
        <v>1</v>
      </c>
      <c r="D79" t="s">
        <v>86</v>
      </c>
      <c r="F79">
        <v>1</v>
      </c>
      <c r="I79">
        <f t="shared" si="1"/>
        <v>1</v>
      </c>
    </row>
    <row r="80" spans="1:9" ht="12.75" customHeight="1">
      <c r="A80" t="s">
        <v>349</v>
      </c>
      <c r="B80" t="s">
        <v>350</v>
      </c>
      <c r="C80">
        <v>1</v>
      </c>
      <c r="D80" t="s">
        <v>86</v>
      </c>
      <c r="F80">
        <v>1</v>
      </c>
      <c r="I80">
        <f t="shared" si="1"/>
        <v>1</v>
      </c>
    </row>
    <row r="81" spans="1:9" ht="12.75" customHeight="1">
      <c r="A81" t="s">
        <v>351</v>
      </c>
      <c r="B81" t="s">
        <v>352</v>
      </c>
      <c r="C81">
        <v>1</v>
      </c>
      <c r="D81" t="s">
        <v>86</v>
      </c>
      <c r="F81">
        <v>1</v>
      </c>
      <c r="I81">
        <f t="shared" si="1"/>
        <v>1</v>
      </c>
    </row>
    <row r="82" spans="1:9" ht="12.75" customHeight="1">
      <c r="A82" t="s">
        <v>140</v>
      </c>
      <c r="B82" t="s">
        <v>353</v>
      </c>
      <c r="C82">
        <v>1</v>
      </c>
      <c r="D82" t="s">
        <v>86</v>
      </c>
      <c r="F82">
        <v>1</v>
      </c>
      <c r="I82">
        <f t="shared" si="1"/>
        <v>1</v>
      </c>
    </row>
    <row r="83" spans="1:9" ht="12.75" customHeight="1">
      <c r="A83" t="s">
        <v>147</v>
      </c>
      <c r="B83" t="s">
        <v>354</v>
      </c>
      <c r="C83">
        <v>6</v>
      </c>
      <c r="D83" t="s">
        <v>86</v>
      </c>
      <c r="F83">
        <v>1</v>
      </c>
      <c r="I83">
        <f t="shared" si="1"/>
        <v>1</v>
      </c>
    </row>
    <row r="84" spans="1:9" ht="12.75" customHeight="1">
      <c r="A84" t="s">
        <v>154</v>
      </c>
      <c r="B84" t="s">
        <v>355</v>
      </c>
      <c r="C84">
        <v>1</v>
      </c>
      <c r="D84" t="s">
        <v>86</v>
      </c>
      <c r="F84">
        <v>1</v>
      </c>
      <c r="I84">
        <f t="shared" si="1"/>
        <v>1</v>
      </c>
    </row>
    <row r="85" spans="1:9" ht="12.75" customHeight="1">
      <c r="A85" t="s">
        <v>161</v>
      </c>
      <c r="B85" t="s">
        <v>356</v>
      </c>
      <c r="C85">
        <v>1</v>
      </c>
      <c r="D85" t="s">
        <v>86</v>
      </c>
      <c r="F85">
        <v>1</v>
      </c>
      <c r="I85">
        <f t="shared" si="1"/>
        <v>1</v>
      </c>
    </row>
    <row r="86" spans="1:9" ht="12.75" customHeight="1">
      <c r="A86" t="s">
        <v>167</v>
      </c>
      <c r="B86" t="s">
        <v>357</v>
      </c>
      <c r="C86">
        <v>6</v>
      </c>
      <c r="D86" t="s">
        <v>86</v>
      </c>
      <c r="F86">
        <v>1</v>
      </c>
      <c r="I86">
        <f t="shared" si="1"/>
        <v>1</v>
      </c>
    </row>
    <row r="87" spans="1:9" ht="12.75" customHeight="1">
      <c r="A87" t="s">
        <v>173</v>
      </c>
      <c r="B87" t="s">
        <v>358</v>
      </c>
      <c r="C87">
        <v>1</v>
      </c>
      <c r="D87" t="s">
        <v>86</v>
      </c>
      <c r="F87">
        <v>1</v>
      </c>
      <c r="I87">
        <f t="shared" si="1"/>
        <v>1</v>
      </c>
    </row>
    <row r="88" spans="1:9" ht="12.75" customHeight="1">
      <c r="A88" t="s">
        <v>179</v>
      </c>
      <c r="B88" t="s">
        <v>359</v>
      </c>
      <c r="C88">
        <v>1</v>
      </c>
      <c r="D88" t="s">
        <v>86</v>
      </c>
      <c r="F88">
        <v>1</v>
      </c>
      <c r="I88">
        <f t="shared" si="1"/>
        <v>1</v>
      </c>
    </row>
    <row r="89" spans="1:9" ht="12.75" customHeight="1">
      <c r="A89" t="s">
        <v>185</v>
      </c>
      <c r="B89" t="s">
        <v>360</v>
      </c>
      <c r="C89">
        <v>6</v>
      </c>
      <c r="D89" t="s">
        <v>86</v>
      </c>
      <c r="F89">
        <v>1</v>
      </c>
      <c r="I89">
        <f t="shared" si="1"/>
        <v>1</v>
      </c>
    </row>
    <row r="90" spans="1:9" ht="12.75" customHeight="1">
      <c r="A90" t="s">
        <v>189</v>
      </c>
      <c r="B90" t="s">
        <v>361</v>
      </c>
      <c r="C90">
        <v>1</v>
      </c>
      <c r="D90" t="s">
        <v>86</v>
      </c>
      <c r="F90">
        <v>1</v>
      </c>
      <c r="I90">
        <f t="shared" si="1"/>
        <v>1</v>
      </c>
    </row>
    <row r="91" spans="1:9" ht="12.75" customHeight="1">
      <c r="A91" t="s">
        <v>192</v>
      </c>
      <c r="B91" t="s">
        <v>362</v>
      </c>
      <c r="C91">
        <v>6</v>
      </c>
      <c r="D91" t="s">
        <v>86</v>
      </c>
      <c r="F91">
        <v>1</v>
      </c>
      <c r="I91">
        <f t="shared" si="1"/>
        <v>1</v>
      </c>
    </row>
    <row r="92" spans="1:9" ht="12.75" customHeight="1">
      <c r="A92" t="s">
        <v>363</v>
      </c>
      <c r="B92" t="s">
        <v>364</v>
      </c>
      <c r="C92">
        <v>6</v>
      </c>
      <c r="D92" t="s">
        <v>86</v>
      </c>
      <c r="F92">
        <v>1</v>
      </c>
      <c r="I92">
        <f t="shared" si="1"/>
        <v>1</v>
      </c>
    </row>
    <row r="93" spans="1:9" ht="12.75" customHeight="1">
      <c r="A93" t="s">
        <v>365</v>
      </c>
      <c r="B93" t="s">
        <v>366</v>
      </c>
      <c r="C93">
        <v>6</v>
      </c>
      <c r="D93" t="s">
        <v>86</v>
      </c>
      <c r="F93">
        <v>1</v>
      </c>
      <c r="I93">
        <f t="shared" si="1"/>
        <v>1</v>
      </c>
    </row>
    <row r="94" spans="1:9" ht="12.75" customHeight="1">
      <c r="A94" t="s">
        <v>195</v>
      </c>
      <c r="B94" t="s">
        <v>367</v>
      </c>
      <c r="C94">
        <v>6</v>
      </c>
      <c r="D94" t="s">
        <v>86</v>
      </c>
      <c r="F94">
        <v>1</v>
      </c>
      <c r="I94">
        <f t="shared" si="1"/>
        <v>1</v>
      </c>
    </row>
    <row r="95" spans="1:9" ht="12.75" customHeight="1">
      <c r="A95" t="s">
        <v>368</v>
      </c>
      <c r="B95" t="s">
        <v>369</v>
      </c>
      <c r="C95">
        <v>6</v>
      </c>
      <c r="D95" t="s">
        <v>86</v>
      </c>
      <c r="F95">
        <v>1</v>
      </c>
      <c r="I95">
        <f t="shared" si="1"/>
        <v>1</v>
      </c>
    </row>
    <row r="96" spans="1:9" ht="12.75" customHeight="1">
      <c r="A96" t="s">
        <v>198</v>
      </c>
      <c r="B96" t="s">
        <v>370</v>
      </c>
      <c r="C96">
        <v>6</v>
      </c>
      <c r="D96" t="s">
        <v>86</v>
      </c>
      <c r="F96">
        <v>1</v>
      </c>
      <c r="I96">
        <f t="shared" si="1"/>
        <v>1</v>
      </c>
    </row>
    <row r="97" spans="1:9" ht="12.75" customHeight="1">
      <c r="A97" t="s">
        <v>201</v>
      </c>
      <c r="B97" t="s">
        <v>371</v>
      </c>
      <c r="C97">
        <v>1</v>
      </c>
      <c r="D97" t="s">
        <v>86</v>
      </c>
      <c r="F97">
        <v>1</v>
      </c>
      <c r="I97">
        <f t="shared" si="1"/>
        <v>1</v>
      </c>
    </row>
    <row r="98" spans="1:9" ht="12.75" customHeight="1">
      <c r="A98" t="s">
        <v>204</v>
      </c>
      <c r="B98" t="s">
        <v>372</v>
      </c>
      <c r="C98">
        <v>6</v>
      </c>
      <c r="D98" t="s">
        <v>86</v>
      </c>
      <c r="F98">
        <v>1</v>
      </c>
      <c r="I98">
        <f t="shared" si="1"/>
        <v>1</v>
      </c>
    </row>
    <row r="99" spans="1:9" ht="12.75" customHeight="1">
      <c r="A99" t="s">
        <v>207</v>
      </c>
      <c r="B99" t="s">
        <v>373</v>
      </c>
      <c r="C99">
        <v>6</v>
      </c>
      <c r="D99" t="s">
        <v>86</v>
      </c>
      <c r="F99">
        <v>1</v>
      </c>
      <c r="I99">
        <f t="shared" si="1"/>
        <v>1</v>
      </c>
    </row>
    <row r="100" spans="1:9" ht="12.75" customHeight="1">
      <c r="A100" t="s">
        <v>374</v>
      </c>
      <c r="B100" t="s">
        <v>375</v>
      </c>
      <c r="C100">
        <v>6</v>
      </c>
      <c r="D100" t="s">
        <v>86</v>
      </c>
      <c r="F100">
        <v>1</v>
      </c>
      <c r="I100">
        <f t="shared" si="1"/>
        <v>1</v>
      </c>
    </row>
    <row r="101" spans="1:9" ht="12.75" customHeight="1">
      <c r="A101" t="s">
        <v>376</v>
      </c>
      <c r="B101" t="s">
        <v>377</v>
      </c>
      <c r="C101">
        <v>6</v>
      </c>
      <c r="D101" t="s">
        <v>86</v>
      </c>
      <c r="F101">
        <v>1</v>
      </c>
      <c r="I101">
        <f t="shared" si="1"/>
        <v>1</v>
      </c>
    </row>
    <row r="102" spans="1:9" ht="12.75" customHeight="1">
      <c r="A102" t="s">
        <v>378</v>
      </c>
      <c r="B102" t="s">
        <v>379</v>
      </c>
      <c r="C102">
        <v>6</v>
      </c>
      <c r="D102" t="s">
        <v>86</v>
      </c>
      <c r="F102">
        <v>1</v>
      </c>
      <c r="I102">
        <f t="shared" si="1"/>
        <v>1</v>
      </c>
    </row>
    <row r="103" spans="1:9" ht="12.75" customHeight="1">
      <c r="A103" t="s">
        <v>210</v>
      </c>
      <c r="B103" t="s">
        <v>380</v>
      </c>
      <c r="C103">
        <v>6</v>
      </c>
      <c r="D103" t="s">
        <v>86</v>
      </c>
      <c r="F103">
        <v>1</v>
      </c>
      <c r="I103">
        <f t="shared" si="1"/>
        <v>1</v>
      </c>
    </row>
    <row r="104" spans="1:9" ht="12.75" customHeight="1">
      <c r="A104" t="s">
        <v>213</v>
      </c>
      <c r="B104" t="s">
        <v>381</v>
      </c>
      <c r="C104">
        <v>6</v>
      </c>
      <c r="D104" t="s">
        <v>86</v>
      </c>
      <c r="F104">
        <v>1</v>
      </c>
      <c r="I104">
        <f t="shared" si="1"/>
        <v>1</v>
      </c>
    </row>
    <row r="105" spans="1:9" ht="12.75" customHeight="1">
      <c r="A105" t="s">
        <v>219</v>
      </c>
      <c r="B105" t="s">
        <v>382</v>
      </c>
      <c r="C105">
        <v>6</v>
      </c>
      <c r="D105" t="s">
        <v>86</v>
      </c>
      <c r="F105">
        <v>1</v>
      </c>
      <c r="I105">
        <f t="shared" si="1"/>
        <v>1</v>
      </c>
    </row>
    <row r="106" spans="1:9" ht="12.75" customHeight="1">
      <c r="A106" t="s">
        <v>216</v>
      </c>
      <c r="B106" t="s">
        <v>383</v>
      </c>
      <c r="C106">
        <v>6</v>
      </c>
      <c r="D106" t="s">
        <v>86</v>
      </c>
      <c r="F106">
        <v>1</v>
      </c>
      <c r="I106">
        <f t="shared" si="1"/>
        <v>1</v>
      </c>
    </row>
    <row r="107" spans="1:9" ht="12.75" customHeight="1">
      <c r="A107" t="s">
        <v>222</v>
      </c>
      <c r="B107" t="s">
        <v>384</v>
      </c>
      <c r="C107">
        <v>6</v>
      </c>
      <c r="D107" t="s">
        <v>86</v>
      </c>
      <c r="F107">
        <v>1</v>
      </c>
      <c r="I107">
        <f t="shared" si="1"/>
        <v>1</v>
      </c>
    </row>
    <row r="108" spans="1:9" ht="12.75" customHeight="1">
      <c r="A108" t="s">
        <v>225</v>
      </c>
      <c r="B108" t="s">
        <v>385</v>
      </c>
      <c r="C108">
        <v>6</v>
      </c>
      <c r="D108" t="s">
        <v>86</v>
      </c>
      <c r="F108">
        <v>1</v>
      </c>
      <c r="I108">
        <f t="shared" si="1"/>
        <v>1</v>
      </c>
    </row>
    <row r="109" spans="1:9" ht="12.75" customHeight="1">
      <c r="A109" t="s">
        <v>386</v>
      </c>
      <c r="B109" t="s">
        <v>387</v>
      </c>
      <c r="C109">
        <v>6</v>
      </c>
      <c r="D109" t="s">
        <v>86</v>
      </c>
      <c r="F109">
        <v>1</v>
      </c>
      <c r="I109">
        <f t="shared" si="1"/>
        <v>1</v>
      </c>
    </row>
    <row r="110" spans="1:9" ht="12.75" customHeight="1">
      <c r="A110" t="s">
        <v>388</v>
      </c>
      <c r="B110" t="s">
        <v>389</v>
      </c>
      <c r="C110">
        <v>6</v>
      </c>
      <c r="D110" t="s">
        <v>86</v>
      </c>
      <c r="F110">
        <v>1</v>
      </c>
      <c r="I110">
        <f t="shared" si="1"/>
        <v>1</v>
      </c>
    </row>
    <row r="111" spans="1:9" ht="12.75" customHeight="1">
      <c r="A111" t="s">
        <v>390</v>
      </c>
      <c r="B111" t="s">
        <v>391</v>
      </c>
      <c r="C111">
        <v>6</v>
      </c>
      <c r="D111" t="s">
        <v>86</v>
      </c>
      <c r="F111">
        <v>1</v>
      </c>
      <c r="I111">
        <f t="shared" si="1"/>
        <v>1</v>
      </c>
    </row>
    <row r="112" spans="1:9" ht="12.75" customHeight="1">
      <c r="A112" t="s">
        <v>392</v>
      </c>
      <c r="B112" t="s">
        <v>393</v>
      </c>
      <c r="C112">
        <v>6</v>
      </c>
      <c r="D112" t="s">
        <v>86</v>
      </c>
      <c r="F112">
        <v>1</v>
      </c>
      <c r="I112">
        <f t="shared" si="1"/>
        <v>1</v>
      </c>
    </row>
    <row r="113" spans="1:9" ht="12.75" customHeight="1">
      <c r="A113" t="s">
        <v>228</v>
      </c>
      <c r="B113" t="s">
        <v>394</v>
      </c>
      <c r="C113">
        <v>6</v>
      </c>
      <c r="D113" t="s">
        <v>86</v>
      </c>
      <c r="F113">
        <v>1</v>
      </c>
      <c r="I113">
        <f t="shared" si="1"/>
        <v>1</v>
      </c>
    </row>
    <row r="114" spans="1:9" ht="12.75" customHeight="1">
      <c r="A114" t="s">
        <v>231</v>
      </c>
      <c r="B114" t="s">
        <v>395</v>
      </c>
      <c r="C114">
        <v>6</v>
      </c>
      <c r="D114" t="s">
        <v>86</v>
      </c>
      <c r="F114">
        <v>1</v>
      </c>
      <c r="I114">
        <f t="shared" si="1"/>
        <v>1</v>
      </c>
    </row>
    <row r="115" spans="1:9" ht="12.75" customHeight="1">
      <c r="A115" t="s">
        <v>234</v>
      </c>
      <c r="B115" t="s">
        <v>396</v>
      </c>
      <c r="C115">
        <v>6</v>
      </c>
      <c r="D115" t="s">
        <v>86</v>
      </c>
      <c r="F115">
        <v>1</v>
      </c>
      <c r="I115">
        <f t="shared" si="1"/>
        <v>1</v>
      </c>
    </row>
    <row r="116" spans="1:9" ht="12.75" customHeight="1">
      <c r="A116" t="s">
        <v>397</v>
      </c>
      <c r="B116" t="s">
        <v>398</v>
      </c>
      <c r="C116">
        <v>6</v>
      </c>
      <c r="D116" t="s">
        <v>86</v>
      </c>
      <c r="F116">
        <v>1</v>
      </c>
      <c r="I116">
        <f t="shared" si="1"/>
        <v>1</v>
      </c>
    </row>
    <row r="117" spans="1:9" ht="12.75" customHeight="1">
      <c r="A117" t="s">
        <v>237</v>
      </c>
      <c r="B117" t="s">
        <v>399</v>
      </c>
      <c r="C117">
        <v>6</v>
      </c>
      <c r="D117" t="s">
        <v>86</v>
      </c>
      <c r="F117">
        <v>1</v>
      </c>
      <c r="I117">
        <f t="shared" si="1"/>
        <v>1</v>
      </c>
    </row>
    <row r="118" spans="1:9" ht="12.75" customHeight="1">
      <c r="A118" t="s">
        <v>400</v>
      </c>
      <c r="B118" t="s">
        <v>401</v>
      </c>
      <c r="C118">
        <v>6</v>
      </c>
      <c r="D118" t="s">
        <v>86</v>
      </c>
      <c r="F118">
        <v>1</v>
      </c>
      <c r="I118">
        <f t="shared" si="1"/>
        <v>1</v>
      </c>
    </row>
    <row r="119" spans="1:9" ht="12.75" customHeight="1">
      <c r="A119" t="s">
        <v>402</v>
      </c>
      <c r="B119" t="s">
        <v>403</v>
      </c>
      <c r="C119">
        <v>6</v>
      </c>
      <c r="D119" t="s">
        <v>86</v>
      </c>
      <c r="F119">
        <v>1</v>
      </c>
      <c r="I119">
        <f t="shared" si="1"/>
        <v>1</v>
      </c>
    </row>
    <row r="120" spans="1:9" ht="12.75" customHeight="1">
      <c r="A120" t="s">
        <v>404</v>
      </c>
      <c r="B120" t="s">
        <v>405</v>
      </c>
      <c r="C120">
        <v>6</v>
      </c>
      <c r="D120" t="s">
        <v>86</v>
      </c>
      <c r="F120">
        <v>1</v>
      </c>
      <c r="I120">
        <f t="shared" si="1"/>
        <v>1</v>
      </c>
    </row>
    <row r="121" spans="1:9" ht="12.75" customHeight="1">
      <c r="A121" t="s">
        <v>240</v>
      </c>
      <c r="B121" t="s">
        <v>406</v>
      </c>
      <c r="C121">
        <v>6</v>
      </c>
      <c r="D121" t="s">
        <v>86</v>
      </c>
      <c r="F121">
        <v>1</v>
      </c>
      <c r="I121">
        <f t="shared" si="1"/>
        <v>1</v>
      </c>
    </row>
    <row r="122" spans="1:9" ht="12.75" customHeight="1">
      <c r="A122" t="s">
        <v>243</v>
      </c>
      <c r="B122" t="s">
        <v>407</v>
      </c>
      <c r="C122">
        <v>6</v>
      </c>
      <c r="D122" t="s">
        <v>86</v>
      </c>
      <c r="F122">
        <v>1</v>
      </c>
      <c r="I122">
        <f t="shared" si="1"/>
        <v>1</v>
      </c>
    </row>
    <row r="123" spans="1:9" ht="12.75" customHeight="1">
      <c r="A123" t="s">
        <v>246</v>
      </c>
      <c r="B123" t="s">
        <v>408</v>
      </c>
      <c r="C123">
        <v>6</v>
      </c>
      <c r="D123" t="s">
        <v>86</v>
      </c>
      <c r="F123">
        <v>1</v>
      </c>
      <c r="I123">
        <f t="shared" si="1"/>
        <v>1</v>
      </c>
    </row>
    <row r="124" spans="1:9" ht="12.75" customHeight="1">
      <c r="A124" t="s">
        <v>249</v>
      </c>
      <c r="B124" t="s">
        <v>409</v>
      </c>
      <c r="C124">
        <v>6</v>
      </c>
      <c r="D124" t="s">
        <v>86</v>
      </c>
      <c r="F124">
        <v>1</v>
      </c>
      <c r="I124">
        <f t="shared" si="1"/>
        <v>1</v>
      </c>
    </row>
    <row r="125" spans="1:9" ht="12.75" customHeight="1">
      <c r="A125" t="s">
        <v>410</v>
      </c>
      <c r="B125" t="s">
        <v>411</v>
      </c>
      <c r="C125">
        <v>6</v>
      </c>
      <c r="D125" t="s">
        <v>86</v>
      </c>
      <c r="F125">
        <v>1</v>
      </c>
      <c r="I125">
        <f t="shared" si="1"/>
        <v>1</v>
      </c>
    </row>
    <row r="126" spans="1:9" ht="12.75" customHeight="1">
      <c r="A126" t="s">
        <v>252</v>
      </c>
      <c r="B126" t="s">
        <v>412</v>
      </c>
      <c r="C126">
        <v>6</v>
      </c>
      <c r="D126" t="s">
        <v>86</v>
      </c>
      <c r="F126">
        <v>1</v>
      </c>
      <c r="I126">
        <f t="shared" si="1"/>
        <v>1</v>
      </c>
    </row>
    <row r="127" spans="1:9" ht="12.75" customHeight="1">
      <c r="A127" t="s">
        <v>413</v>
      </c>
      <c r="B127" t="s">
        <v>414</v>
      </c>
      <c r="C127">
        <v>6</v>
      </c>
      <c r="D127" t="s">
        <v>86</v>
      </c>
      <c r="F127">
        <v>1</v>
      </c>
      <c r="I127">
        <f t="shared" si="1"/>
        <v>1</v>
      </c>
    </row>
    <row r="128" spans="1:9" ht="12.75" customHeight="1">
      <c r="A128" t="s">
        <v>415</v>
      </c>
      <c r="B128" t="s">
        <v>416</v>
      </c>
      <c r="C128">
        <v>6</v>
      </c>
      <c r="D128" t="s">
        <v>86</v>
      </c>
      <c r="F128">
        <v>1</v>
      </c>
      <c r="I128">
        <f t="shared" si="1"/>
        <v>1</v>
      </c>
    </row>
    <row r="129" spans="1:9" ht="12.75" customHeight="1">
      <c r="A129" t="s">
        <v>417</v>
      </c>
      <c r="B129" t="s">
        <v>418</v>
      </c>
      <c r="C129">
        <v>6</v>
      </c>
      <c r="D129" t="s">
        <v>86</v>
      </c>
      <c r="F129">
        <v>1</v>
      </c>
      <c r="I129">
        <f t="shared" si="1"/>
        <v>1</v>
      </c>
    </row>
    <row r="130" spans="1:9" ht="12.75" customHeight="1">
      <c r="A130" t="s">
        <v>419</v>
      </c>
      <c r="B130" t="s">
        <v>420</v>
      </c>
      <c r="C130">
        <v>6</v>
      </c>
      <c r="D130" t="s">
        <v>86</v>
      </c>
      <c r="F130">
        <v>1</v>
      </c>
      <c r="I130">
        <f t="shared" si="1"/>
        <v>1</v>
      </c>
    </row>
    <row r="131" spans="1:9" ht="12.75" customHeight="1">
      <c r="A131" t="s">
        <v>421</v>
      </c>
      <c r="B131" t="s">
        <v>422</v>
      </c>
      <c r="C131">
        <v>6</v>
      </c>
      <c r="D131" t="s">
        <v>86</v>
      </c>
      <c r="F131">
        <v>1</v>
      </c>
      <c r="I131">
        <f t="shared" si="1"/>
        <v>1</v>
      </c>
    </row>
    <row r="132" spans="1:9" ht="12.75" customHeight="1">
      <c r="A132" t="s">
        <v>423</v>
      </c>
      <c r="B132" t="s">
        <v>424</v>
      </c>
      <c r="C132">
        <v>6</v>
      </c>
      <c r="D132" t="s">
        <v>86</v>
      </c>
      <c r="F132">
        <v>1</v>
      </c>
      <c r="I132">
        <f t="shared" ref="I132:I195" si="2">IF(ISERROR(VLOOKUP(VALUE(A132),CAE_SEC,1,FALSE)),1,6)</f>
        <v>1</v>
      </c>
    </row>
    <row r="133" spans="1:9" ht="12.75" customHeight="1">
      <c r="A133" t="s">
        <v>425</v>
      </c>
      <c r="B133" t="s">
        <v>426</v>
      </c>
      <c r="C133">
        <v>6</v>
      </c>
      <c r="D133" t="s">
        <v>86</v>
      </c>
      <c r="F133">
        <v>1</v>
      </c>
      <c r="I133">
        <f t="shared" si="2"/>
        <v>1</v>
      </c>
    </row>
    <row r="134" spans="1:9" ht="12.75" customHeight="1">
      <c r="A134" t="s">
        <v>255</v>
      </c>
      <c r="B134" t="s">
        <v>427</v>
      </c>
      <c r="C134">
        <v>6</v>
      </c>
      <c r="D134" t="s">
        <v>86</v>
      </c>
      <c r="F134">
        <v>1</v>
      </c>
      <c r="I134">
        <f t="shared" si="2"/>
        <v>1</v>
      </c>
    </row>
    <row r="135" spans="1:9" ht="12.75" customHeight="1">
      <c r="A135" t="s">
        <v>428</v>
      </c>
      <c r="B135" t="s">
        <v>429</v>
      </c>
      <c r="C135">
        <v>6</v>
      </c>
      <c r="D135" t="s">
        <v>86</v>
      </c>
      <c r="F135">
        <v>1</v>
      </c>
      <c r="I135">
        <f t="shared" si="2"/>
        <v>1</v>
      </c>
    </row>
    <row r="136" spans="1:9" ht="12.75" customHeight="1">
      <c r="A136" t="s">
        <v>430</v>
      </c>
      <c r="B136" t="s">
        <v>431</v>
      </c>
      <c r="C136">
        <v>6</v>
      </c>
      <c r="D136" t="s">
        <v>86</v>
      </c>
      <c r="F136">
        <v>1</v>
      </c>
      <c r="I136">
        <f t="shared" si="2"/>
        <v>1</v>
      </c>
    </row>
    <row r="137" spans="1:9" ht="12.75" customHeight="1">
      <c r="A137" t="s">
        <v>432</v>
      </c>
      <c r="B137" t="s">
        <v>433</v>
      </c>
      <c r="C137">
        <v>6</v>
      </c>
      <c r="D137" t="s">
        <v>86</v>
      </c>
      <c r="F137">
        <v>1</v>
      </c>
      <c r="I137">
        <f t="shared" si="2"/>
        <v>1</v>
      </c>
    </row>
    <row r="138" spans="1:9" ht="12.75" customHeight="1">
      <c r="A138" t="s">
        <v>434</v>
      </c>
      <c r="B138" t="s">
        <v>435</v>
      </c>
      <c r="C138">
        <v>6</v>
      </c>
      <c r="D138" t="s">
        <v>86</v>
      </c>
      <c r="F138">
        <v>1</v>
      </c>
      <c r="I138">
        <f t="shared" si="2"/>
        <v>1</v>
      </c>
    </row>
    <row r="139" spans="1:9" ht="12.75" customHeight="1">
      <c r="A139" t="s">
        <v>436</v>
      </c>
      <c r="B139" t="s">
        <v>437</v>
      </c>
      <c r="C139">
        <v>6</v>
      </c>
      <c r="D139" t="s">
        <v>86</v>
      </c>
      <c r="F139">
        <v>1</v>
      </c>
      <c r="I139">
        <f t="shared" si="2"/>
        <v>1</v>
      </c>
    </row>
    <row r="140" spans="1:9" ht="12.75" customHeight="1">
      <c r="A140" t="s">
        <v>438</v>
      </c>
      <c r="B140" t="s">
        <v>439</v>
      </c>
      <c r="C140">
        <v>6</v>
      </c>
      <c r="D140" t="s">
        <v>86</v>
      </c>
      <c r="F140">
        <v>1</v>
      </c>
      <c r="I140">
        <f t="shared" si="2"/>
        <v>1</v>
      </c>
    </row>
    <row r="141" spans="1:9" ht="12.75" customHeight="1">
      <c r="A141" t="s">
        <v>440</v>
      </c>
      <c r="B141" t="s">
        <v>441</v>
      </c>
      <c r="C141">
        <v>6</v>
      </c>
      <c r="D141" t="s">
        <v>86</v>
      </c>
      <c r="F141">
        <v>1</v>
      </c>
      <c r="I141">
        <f t="shared" si="2"/>
        <v>1</v>
      </c>
    </row>
    <row r="142" spans="1:9" ht="12.75" customHeight="1">
      <c r="A142" t="s">
        <v>442</v>
      </c>
      <c r="B142" t="s">
        <v>443</v>
      </c>
      <c r="C142">
        <v>6</v>
      </c>
      <c r="D142" t="s">
        <v>86</v>
      </c>
      <c r="F142">
        <v>1</v>
      </c>
      <c r="I142">
        <f t="shared" si="2"/>
        <v>1</v>
      </c>
    </row>
    <row r="143" spans="1:9" ht="12.75" customHeight="1">
      <c r="A143" t="s">
        <v>444</v>
      </c>
      <c r="B143" t="s">
        <v>445</v>
      </c>
      <c r="C143">
        <v>6</v>
      </c>
      <c r="D143" t="s">
        <v>86</v>
      </c>
      <c r="F143">
        <v>1</v>
      </c>
      <c r="I143">
        <f t="shared" si="2"/>
        <v>1</v>
      </c>
    </row>
    <row r="144" spans="1:9" ht="12.75" customHeight="1">
      <c r="A144" t="s">
        <v>446</v>
      </c>
      <c r="B144" t="s">
        <v>447</v>
      </c>
      <c r="C144">
        <v>6</v>
      </c>
      <c r="D144" t="s">
        <v>86</v>
      </c>
      <c r="F144">
        <v>1</v>
      </c>
      <c r="I144">
        <f t="shared" si="2"/>
        <v>1</v>
      </c>
    </row>
    <row r="145" spans="1:9" ht="12.75" customHeight="1">
      <c r="A145" t="s">
        <v>448</v>
      </c>
      <c r="B145" t="s">
        <v>449</v>
      </c>
      <c r="C145">
        <v>6</v>
      </c>
      <c r="D145" t="s">
        <v>86</v>
      </c>
      <c r="F145">
        <v>1</v>
      </c>
      <c r="I145">
        <f t="shared" si="2"/>
        <v>1</v>
      </c>
    </row>
    <row r="146" spans="1:9" ht="12.75" customHeight="1">
      <c r="A146" t="s">
        <v>450</v>
      </c>
      <c r="B146" t="s">
        <v>451</v>
      </c>
      <c r="C146">
        <v>6</v>
      </c>
      <c r="D146" t="s">
        <v>86</v>
      </c>
      <c r="F146">
        <v>1</v>
      </c>
      <c r="I146">
        <f t="shared" si="2"/>
        <v>1</v>
      </c>
    </row>
    <row r="147" spans="1:9" ht="12.75" customHeight="1">
      <c r="A147" t="s">
        <v>452</v>
      </c>
      <c r="B147" t="s">
        <v>453</v>
      </c>
      <c r="C147">
        <v>6</v>
      </c>
      <c r="D147" t="s">
        <v>86</v>
      </c>
      <c r="F147">
        <v>1</v>
      </c>
      <c r="I147">
        <f t="shared" si="2"/>
        <v>1</v>
      </c>
    </row>
    <row r="148" spans="1:9" ht="12.75" customHeight="1">
      <c r="A148" t="s">
        <v>454</v>
      </c>
      <c r="B148" t="s">
        <v>455</v>
      </c>
      <c r="C148">
        <v>6</v>
      </c>
      <c r="D148" t="s">
        <v>86</v>
      </c>
      <c r="F148">
        <v>1</v>
      </c>
      <c r="I148">
        <f t="shared" si="2"/>
        <v>1</v>
      </c>
    </row>
    <row r="149" spans="1:9" ht="12.75" customHeight="1">
      <c r="A149" t="s">
        <v>456</v>
      </c>
      <c r="B149" t="s">
        <v>457</v>
      </c>
      <c r="C149">
        <v>6</v>
      </c>
      <c r="D149" t="s">
        <v>86</v>
      </c>
      <c r="F149">
        <v>1</v>
      </c>
      <c r="I149">
        <f t="shared" si="2"/>
        <v>1</v>
      </c>
    </row>
    <row r="150" spans="1:9" ht="12.75" customHeight="1">
      <c r="A150" t="s">
        <v>458</v>
      </c>
      <c r="B150" t="s">
        <v>459</v>
      </c>
      <c r="C150">
        <v>6</v>
      </c>
      <c r="D150" t="s">
        <v>86</v>
      </c>
      <c r="F150">
        <v>1</v>
      </c>
      <c r="I150">
        <f t="shared" si="2"/>
        <v>1</v>
      </c>
    </row>
    <row r="151" spans="1:9" ht="12.75" customHeight="1">
      <c r="A151" t="s">
        <v>460</v>
      </c>
      <c r="B151" t="s">
        <v>461</v>
      </c>
      <c r="C151">
        <v>6</v>
      </c>
      <c r="D151" t="s">
        <v>86</v>
      </c>
      <c r="F151">
        <v>1</v>
      </c>
      <c r="I151">
        <f t="shared" si="2"/>
        <v>1</v>
      </c>
    </row>
    <row r="152" spans="1:9" ht="12.75" customHeight="1">
      <c r="A152" t="s">
        <v>462</v>
      </c>
      <c r="B152" t="s">
        <v>463</v>
      </c>
      <c r="C152">
        <v>6</v>
      </c>
      <c r="D152" t="s">
        <v>86</v>
      </c>
      <c r="F152">
        <v>1</v>
      </c>
      <c r="I152">
        <f t="shared" si="2"/>
        <v>1</v>
      </c>
    </row>
    <row r="153" spans="1:9" ht="12.75" customHeight="1">
      <c r="A153" t="s">
        <v>464</v>
      </c>
      <c r="B153" t="s">
        <v>465</v>
      </c>
      <c r="C153">
        <v>6</v>
      </c>
      <c r="D153" t="s">
        <v>86</v>
      </c>
      <c r="F153">
        <v>1</v>
      </c>
      <c r="I153">
        <f t="shared" si="2"/>
        <v>1</v>
      </c>
    </row>
    <row r="154" spans="1:9" ht="12.75" customHeight="1">
      <c r="A154" t="s">
        <v>466</v>
      </c>
      <c r="B154" t="s">
        <v>467</v>
      </c>
      <c r="C154">
        <v>6</v>
      </c>
      <c r="D154" t="s">
        <v>86</v>
      </c>
      <c r="F154">
        <v>1</v>
      </c>
      <c r="I154">
        <f t="shared" si="2"/>
        <v>1</v>
      </c>
    </row>
    <row r="155" spans="1:9" ht="12.75" customHeight="1">
      <c r="A155" t="s">
        <v>468</v>
      </c>
      <c r="B155" t="s">
        <v>469</v>
      </c>
      <c r="C155">
        <v>6</v>
      </c>
      <c r="D155" t="s">
        <v>86</v>
      </c>
      <c r="F155">
        <v>1</v>
      </c>
      <c r="I155">
        <f t="shared" si="2"/>
        <v>1</v>
      </c>
    </row>
    <row r="156" spans="1:9" ht="12.75" customHeight="1">
      <c r="A156" t="s">
        <v>470</v>
      </c>
      <c r="B156" t="s">
        <v>471</v>
      </c>
      <c r="C156">
        <v>6</v>
      </c>
      <c r="D156" t="s">
        <v>86</v>
      </c>
      <c r="F156">
        <v>1</v>
      </c>
      <c r="I156">
        <f t="shared" si="2"/>
        <v>1</v>
      </c>
    </row>
    <row r="157" spans="1:9" ht="12.75" customHeight="1">
      <c r="A157" t="s">
        <v>472</v>
      </c>
      <c r="B157" t="s">
        <v>473</v>
      </c>
      <c r="C157">
        <v>6</v>
      </c>
      <c r="D157" t="s">
        <v>86</v>
      </c>
      <c r="F157">
        <v>1</v>
      </c>
      <c r="I157">
        <f t="shared" si="2"/>
        <v>1</v>
      </c>
    </row>
    <row r="158" spans="1:9" ht="12.75" customHeight="1">
      <c r="A158" t="s">
        <v>474</v>
      </c>
      <c r="B158" t="s">
        <v>475</v>
      </c>
      <c r="C158">
        <v>6</v>
      </c>
      <c r="D158" t="s">
        <v>86</v>
      </c>
      <c r="F158">
        <v>1</v>
      </c>
      <c r="I158">
        <f t="shared" si="2"/>
        <v>1</v>
      </c>
    </row>
    <row r="159" spans="1:9" ht="12.75" customHeight="1">
      <c r="A159" t="s">
        <v>476</v>
      </c>
      <c r="B159" t="s">
        <v>477</v>
      </c>
      <c r="C159">
        <v>6</v>
      </c>
      <c r="D159" t="s">
        <v>86</v>
      </c>
      <c r="F159">
        <v>1</v>
      </c>
      <c r="I159">
        <f t="shared" si="2"/>
        <v>1</v>
      </c>
    </row>
    <row r="160" spans="1:9" ht="12.75" customHeight="1">
      <c r="A160" t="s">
        <v>478</v>
      </c>
      <c r="B160" t="s">
        <v>479</v>
      </c>
      <c r="C160">
        <v>6</v>
      </c>
      <c r="D160" t="s">
        <v>86</v>
      </c>
      <c r="F160">
        <v>1</v>
      </c>
      <c r="I160">
        <f t="shared" si="2"/>
        <v>1</v>
      </c>
    </row>
    <row r="161" spans="1:9" ht="12.75" customHeight="1">
      <c r="A161" t="s">
        <v>480</v>
      </c>
      <c r="B161" t="s">
        <v>481</v>
      </c>
      <c r="C161">
        <v>6</v>
      </c>
      <c r="D161" t="s">
        <v>86</v>
      </c>
      <c r="F161">
        <v>1</v>
      </c>
      <c r="I161">
        <f t="shared" si="2"/>
        <v>1</v>
      </c>
    </row>
    <row r="162" spans="1:9" ht="12.75" customHeight="1">
      <c r="A162" t="s">
        <v>482</v>
      </c>
      <c r="B162" t="s">
        <v>483</v>
      </c>
      <c r="C162">
        <v>6</v>
      </c>
      <c r="D162" t="s">
        <v>86</v>
      </c>
      <c r="F162">
        <v>1</v>
      </c>
      <c r="I162">
        <f t="shared" si="2"/>
        <v>1</v>
      </c>
    </row>
    <row r="163" spans="1:9" ht="12.75" customHeight="1">
      <c r="A163" t="s">
        <v>484</v>
      </c>
      <c r="B163" t="s">
        <v>485</v>
      </c>
      <c r="C163">
        <v>6</v>
      </c>
      <c r="D163" t="s">
        <v>86</v>
      </c>
      <c r="F163">
        <v>1</v>
      </c>
      <c r="I163">
        <f t="shared" si="2"/>
        <v>1</v>
      </c>
    </row>
    <row r="164" spans="1:9" ht="12.75" customHeight="1">
      <c r="A164" t="s">
        <v>486</v>
      </c>
      <c r="B164" t="s">
        <v>487</v>
      </c>
      <c r="C164">
        <v>6</v>
      </c>
      <c r="D164" t="s">
        <v>86</v>
      </c>
      <c r="F164">
        <v>1</v>
      </c>
      <c r="I164">
        <f t="shared" si="2"/>
        <v>1</v>
      </c>
    </row>
    <row r="165" spans="1:9" ht="12.75" customHeight="1">
      <c r="A165" t="s">
        <v>488</v>
      </c>
      <c r="B165" t="s">
        <v>489</v>
      </c>
      <c r="C165">
        <v>6</v>
      </c>
      <c r="D165" t="s">
        <v>86</v>
      </c>
      <c r="F165">
        <v>1</v>
      </c>
      <c r="I165">
        <f t="shared" si="2"/>
        <v>1</v>
      </c>
    </row>
    <row r="166" spans="1:9" ht="12.75" customHeight="1">
      <c r="A166" t="s">
        <v>490</v>
      </c>
      <c r="B166" t="s">
        <v>491</v>
      </c>
      <c r="C166">
        <v>6</v>
      </c>
      <c r="D166" t="s">
        <v>86</v>
      </c>
      <c r="F166">
        <v>1</v>
      </c>
      <c r="I166">
        <f t="shared" si="2"/>
        <v>1</v>
      </c>
    </row>
    <row r="167" spans="1:9" ht="12.75" customHeight="1">
      <c r="A167" t="s">
        <v>492</v>
      </c>
      <c r="B167" t="s">
        <v>493</v>
      </c>
      <c r="C167">
        <v>6</v>
      </c>
      <c r="D167" t="s">
        <v>86</v>
      </c>
      <c r="F167">
        <v>1</v>
      </c>
      <c r="I167">
        <f t="shared" si="2"/>
        <v>1</v>
      </c>
    </row>
    <row r="168" spans="1:9" ht="12.75" customHeight="1">
      <c r="A168" t="s">
        <v>258</v>
      </c>
      <c r="B168" t="s">
        <v>494</v>
      </c>
      <c r="C168">
        <v>6</v>
      </c>
      <c r="D168" t="s">
        <v>86</v>
      </c>
      <c r="F168">
        <v>1</v>
      </c>
      <c r="I168">
        <f t="shared" si="2"/>
        <v>1</v>
      </c>
    </row>
    <row r="169" spans="1:9" ht="12.75" customHeight="1">
      <c r="A169" t="s">
        <v>261</v>
      </c>
      <c r="B169" t="s">
        <v>495</v>
      </c>
      <c r="C169">
        <v>6</v>
      </c>
      <c r="D169" t="s">
        <v>86</v>
      </c>
      <c r="F169">
        <v>1</v>
      </c>
      <c r="I169">
        <f t="shared" si="2"/>
        <v>1</v>
      </c>
    </row>
    <row r="170" spans="1:9" ht="12.75" customHeight="1">
      <c r="A170" t="s">
        <v>496</v>
      </c>
      <c r="B170" t="s">
        <v>497</v>
      </c>
      <c r="C170">
        <v>6</v>
      </c>
      <c r="D170" t="s">
        <v>86</v>
      </c>
      <c r="F170">
        <v>1</v>
      </c>
      <c r="I170">
        <f t="shared" si="2"/>
        <v>1</v>
      </c>
    </row>
    <row r="171" spans="1:9" ht="12.75" customHeight="1">
      <c r="A171" t="s">
        <v>498</v>
      </c>
      <c r="B171" t="s">
        <v>499</v>
      </c>
      <c r="C171">
        <v>6</v>
      </c>
      <c r="D171" t="s">
        <v>86</v>
      </c>
      <c r="F171">
        <v>1</v>
      </c>
      <c r="I171">
        <f t="shared" si="2"/>
        <v>1</v>
      </c>
    </row>
    <row r="172" spans="1:9" ht="12.75" customHeight="1">
      <c r="A172" t="s">
        <v>500</v>
      </c>
      <c r="B172" t="s">
        <v>501</v>
      </c>
      <c r="C172">
        <v>6</v>
      </c>
      <c r="D172" t="s">
        <v>86</v>
      </c>
      <c r="F172">
        <v>1</v>
      </c>
      <c r="I172">
        <f t="shared" si="2"/>
        <v>1</v>
      </c>
    </row>
    <row r="173" spans="1:9" ht="12.75" customHeight="1">
      <c r="A173" t="s">
        <v>502</v>
      </c>
      <c r="B173" t="s">
        <v>503</v>
      </c>
      <c r="C173">
        <v>6</v>
      </c>
      <c r="D173" t="s">
        <v>86</v>
      </c>
      <c r="F173">
        <v>1</v>
      </c>
      <c r="I173">
        <f t="shared" si="2"/>
        <v>1</v>
      </c>
    </row>
    <row r="174" spans="1:9" ht="12.75" customHeight="1">
      <c r="A174" t="s">
        <v>504</v>
      </c>
      <c r="B174" t="s">
        <v>505</v>
      </c>
      <c r="C174">
        <v>6</v>
      </c>
      <c r="D174" t="s">
        <v>86</v>
      </c>
      <c r="F174">
        <v>1</v>
      </c>
      <c r="I174">
        <f t="shared" si="2"/>
        <v>1</v>
      </c>
    </row>
    <row r="175" spans="1:9" ht="12.75" customHeight="1">
      <c r="A175" t="s">
        <v>506</v>
      </c>
      <c r="B175" t="s">
        <v>507</v>
      </c>
      <c r="C175">
        <v>6</v>
      </c>
      <c r="D175" t="s">
        <v>86</v>
      </c>
      <c r="F175">
        <v>1</v>
      </c>
      <c r="I175">
        <f t="shared" si="2"/>
        <v>1</v>
      </c>
    </row>
    <row r="176" spans="1:9" ht="12.75" customHeight="1">
      <c r="A176" t="s">
        <v>508</v>
      </c>
      <c r="B176" t="s">
        <v>509</v>
      </c>
      <c r="C176">
        <v>6</v>
      </c>
      <c r="D176" t="s">
        <v>86</v>
      </c>
      <c r="F176">
        <v>1</v>
      </c>
      <c r="I176">
        <f t="shared" si="2"/>
        <v>1</v>
      </c>
    </row>
    <row r="177" spans="1:9" ht="12.75" customHeight="1">
      <c r="A177" t="s">
        <v>510</v>
      </c>
      <c r="B177" t="s">
        <v>511</v>
      </c>
      <c r="C177">
        <v>6</v>
      </c>
      <c r="D177" t="s">
        <v>86</v>
      </c>
      <c r="F177">
        <v>1</v>
      </c>
      <c r="I177">
        <f t="shared" si="2"/>
        <v>1</v>
      </c>
    </row>
    <row r="178" spans="1:9" ht="12.75" customHeight="1">
      <c r="A178" t="s">
        <v>264</v>
      </c>
      <c r="B178" t="s">
        <v>512</v>
      </c>
      <c r="C178">
        <v>1</v>
      </c>
      <c r="D178" t="s">
        <v>86</v>
      </c>
      <c r="F178">
        <v>1</v>
      </c>
      <c r="I178">
        <f t="shared" si="2"/>
        <v>1</v>
      </c>
    </row>
    <row r="179" spans="1:9" ht="12.75" customHeight="1">
      <c r="A179" t="s">
        <v>267</v>
      </c>
      <c r="B179" t="s">
        <v>513</v>
      </c>
      <c r="C179">
        <v>1</v>
      </c>
      <c r="D179" t="s">
        <v>86</v>
      </c>
      <c r="F179">
        <v>1</v>
      </c>
      <c r="I179">
        <f t="shared" si="2"/>
        <v>1</v>
      </c>
    </row>
    <row r="180" spans="1:9" ht="12.75" customHeight="1">
      <c r="A180" t="s">
        <v>270</v>
      </c>
      <c r="B180" t="s">
        <v>514</v>
      </c>
      <c r="C180">
        <v>1</v>
      </c>
      <c r="D180" t="s">
        <v>86</v>
      </c>
      <c r="F180">
        <v>1</v>
      </c>
      <c r="I180">
        <f t="shared" si="2"/>
        <v>1</v>
      </c>
    </row>
    <row r="181" spans="1:9" ht="12.75" customHeight="1">
      <c r="A181" t="s">
        <v>515</v>
      </c>
      <c r="B181" t="s">
        <v>516</v>
      </c>
      <c r="C181">
        <v>6</v>
      </c>
      <c r="D181" t="s">
        <v>86</v>
      </c>
      <c r="F181">
        <v>1</v>
      </c>
      <c r="I181">
        <f t="shared" si="2"/>
        <v>1</v>
      </c>
    </row>
    <row r="182" spans="1:9" ht="12.75" customHeight="1">
      <c r="A182" t="s">
        <v>517</v>
      </c>
      <c r="B182" t="s">
        <v>518</v>
      </c>
      <c r="C182">
        <v>6</v>
      </c>
      <c r="D182" t="s">
        <v>86</v>
      </c>
      <c r="F182">
        <v>1</v>
      </c>
      <c r="I182">
        <f t="shared" si="2"/>
        <v>1</v>
      </c>
    </row>
    <row r="183" spans="1:9" ht="12.75" customHeight="1">
      <c r="A183" t="s">
        <v>519</v>
      </c>
      <c r="B183" t="s">
        <v>520</v>
      </c>
      <c r="C183">
        <v>6</v>
      </c>
      <c r="D183" t="s">
        <v>86</v>
      </c>
      <c r="F183">
        <v>1</v>
      </c>
      <c r="I183">
        <f t="shared" si="2"/>
        <v>1</v>
      </c>
    </row>
    <row r="184" spans="1:9" ht="12.75" customHeight="1">
      <c r="A184" t="s">
        <v>521</v>
      </c>
      <c r="B184" t="s">
        <v>522</v>
      </c>
      <c r="C184">
        <v>6</v>
      </c>
      <c r="D184" t="s">
        <v>86</v>
      </c>
      <c r="F184">
        <v>1</v>
      </c>
      <c r="I184">
        <f t="shared" si="2"/>
        <v>1</v>
      </c>
    </row>
    <row r="185" spans="1:9" ht="12.75" customHeight="1">
      <c r="A185" t="s">
        <v>523</v>
      </c>
      <c r="B185" t="s">
        <v>524</v>
      </c>
      <c r="C185">
        <v>6</v>
      </c>
      <c r="D185" t="s">
        <v>86</v>
      </c>
      <c r="F185">
        <v>1</v>
      </c>
      <c r="I185">
        <f t="shared" si="2"/>
        <v>1</v>
      </c>
    </row>
    <row r="186" spans="1:9" ht="12.75" customHeight="1">
      <c r="A186" t="s">
        <v>525</v>
      </c>
      <c r="B186" t="s">
        <v>526</v>
      </c>
      <c r="C186">
        <v>6</v>
      </c>
      <c r="D186" t="s">
        <v>86</v>
      </c>
      <c r="F186">
        <v>1</v>
      </c>
      <c r="I186">
        <f t="shared" si="2"/>
        <v>1</v>
      </c>
    </row>
    <row r="187" spans="1:9" ht="12.75" customHeight="1">
      <c r="A187" t="s">
        <v>527</v>
      </c>
      <c r="B187" t="s">
        <v>528</v>
      </c>
      <c r="C187">
        <v>6</v>
      </c>
      <c r="D187" t="s">
        <v>86</v>
      </c>
      <c r="F187">
        <v>1</v>
      </c>
      <c r="I187">
        <f t="shared" si="2"/>
        <v>1</v>
      </c>
    </row>
    <row r="188" spans="1:9" ht="12.75" customHeight="1">
      <c r="A188" t="s">
        <v>529</v>
      </c>
      <c r="B188" t="s">
        <v>530</v>
      </c>
      <c r="C188">
        <v>6</v>
      </c>
      <c r="D188" t="s">
        <v>86</v>
      </c>
      <c r="F188">
        <v>1</v>
      </c>
      <c r="I188">
        <f t="shared" si="2"/>
        <v>1</v>
      </c>
    </row>
    <row r="189" spans="1:9" ht="12.75" customHeight="1">
      <c r="A189" t="s">
        <v>531</v>
      </c>
      <c r="B189" t="s">
        <v>532</v>
      </c>
      <c r="C189">
        <v>6</v>
      </c>
      <c r="D189" t="s">
        <v>86</v>
      </c>
      <c r="F189">
        <v>1</v>
      </c>
      <c r="I189">
        <f t="shared" si="2"/>
        <v>1</v>
      </c>
    </row>
    <row r="190" spans="1:9" ht="12.75" customHeight="1">
      <c r="A190" t="s">
        <v>533</v>
      </c>
      <c r="B190" t="s">
        <v>534</v>
      </c>
      <c r="C190">
        <v>6</v>
      </c>
      <c r="D190" t="s">
        <v>86</v>
      </c>
      <c r="F190">
        <v>1</v>
      </c>
      <c r="I190">
        <f t="shared" si="2"/>
        <v>1</v>
      </c>
    </row>
    <row r="191" spans="1:9" ht="12.75" customHeight="1">
      <c r="A191" t="s">
        <v>535</v>
      </c>
      <c r="B191" t="s">
        <v>536</v>
      </c>
      <c r="C191">
        <v>6</v>
      </c>
      <c r="D191" t="s">
        <v>86</v>
      </c>
      <c r="F191">
        <v>1</v>
      </c>
      <c r="I191">
        <f t="shared" si="2"/>
        <v>1</v>
      </c>
    </row>
    <row r="192" spans="1:9" ht="12.75" customHeight="1">
      <c r="A192" t="s">
        <v>537</v>
      </c>
      <c r="B192" t="s">
        <v>538</v>
      </c>
      <c r="C192">
        <v>6</v>
      </c>
      <c r="D192" t="s">
        <v>86</v>
      </c>
      <c r="F192">
        <v>1</v>
      </c>
      <c r="I192">
        <f t="shared" si="2"/>
        <v>1</v>
      </c>
    </row>
    <row r="193" spans="1:10" ht="12.75" customHeight="1">
      <c r="A193" t="s">
        <v>539</v>
      </c>
      <c r="B193" t="s">
        <v>540</v>
      </c>
      <c r="C193">
        <v>6</v>
      </c>
      <c r="D193" t="s">
        <v>86</v>
      </c>
      <c r="F193">
        <v>1</v>
      </c>
      <c r="I193">
        <f t="shared" si="2"/>
        <v>1</v>
      </c>
    </row>
    <row r="194" spans="1:10" ht="12.75" customHeight="1">
      <c r="A194" t="s">
        <v>541</v>
      </c>
      <c r="B194" t="s">
        <v>542</v>
      </c>
      <c r="C194">
        <v>1</v>
      </c>
      <c r="D194" t="s">
        <v>86</v>
      </c>
      <c r="F194">
        <v>1</v>
      </c>
      <c r="I194">
        <f t="shared" si="2"/>
        <v>1</v>
      </c>
    </row>
    <row r="195" spans="1:10" ht="12.75" customHeight="1">
      <c r="A195" t="s">
        <v>543</v>
      </c>
      <c r="B195" t="s">
        <v>544</v>
      </c>
      <c r="C195">
        <v>1</v>
      </c>
      <c r="D195" t="s">
        <v>86</v>
      </c>
      <c r="F195">
        <v>1</v>
      </c>
      <c r="I195">
        <f t="shared" si="2"/>
        <v>1</v>
      </c>
    </row>
    <row r="196" spans="1:10" ht="12.75" customHeight="1">
      <c r="A196" t="s">
        <v>545</v>
      </c>
      <c r="B196" t="s">
        <v>546</v>
      </c>
      <c r="C196">
        <v>1</v>
      </c>
      <c r="D196" t="s">
        <v>86</v>
      </c>
      <c r="F196">
        <v>1</v>
      </c>
      <c r="I196">
        <f t="shared" ref="I196:I259" si="3">IF(ISERROR(VLOOKUP(VALUE(A196),CAE_SEC,1,FALSE)),1,6)</f>
        <v>1</v>
      </c>
    </row>
    <row r="197" spans="1:10" ht="12.75" customHeight="1">
      <c r="A197" t="s">
        <v>547</v>
      </c>
      <c r="B197" t="s">
        <v>548</v>
      </c>
      <c r="C197">
        <v>1</v>
      </c>
      <c r="D197" t="s">
        <v>86</v>
      </c>
      <c r="F197">
        <v>1</v>
      </c>
      <c r="I197">
        <f t="shared" si="3"/>
        <v>1</v>
      </c>
    </row>
    <row r="198" spans="1:10" ht="12.75" customHeight="1">
      <c r="A198" t="s">
        <v>549</v>
      </c>
      <c r="B198" t="s">
        <v>550</v>
      </c>
      <c r="C198">
        <v>6</v>
      </c>
      <c r="D198" t="s">
        <v>86</v>
      </c>
      <c r="F198">
        <v>1</v>
      </c>
      <c r="I198">
        <f t="shared" si="3"/>
        <v>1</v>
      </c>
    </row>
    <row r="199" spans="1:10" ht="12.75" customHeight="1">
      <c r="A199" t="s">
        <v>551</v>
      </c>
      <c r="B199" t="s">
        <v>552</v>
      </c>
      <c r="C199">
        <v>6</v>
      </c>
      <c r="D199" t="s">
        <v>86</v>
      </c>
      <c r="F199">
        <v>1</v>
      </c>
      <c r="I199">
        <f t="shared" si="3"/>
        <v>1</v>
      </c>
    </row>
    <row r="200" spans="1:10" ht="12.75" customHeight="1">
      <c r="A200" t="s">
        <v>553</v>
      </c>
      <c r="B200" t="s">
        <v>554</v>
      </c>
      <c r="C200">
        <v>6</v>
      </c>
      <c r="D200" t="s">
        <v>86</v>
      </c>
      <c r="F200">
        <v>1</v>
      </c>
      <c r="I200">
        <f t="shared" si="3"/>
        <v>1</v>
      </c>
    </row>
    <row r="201" spans="1:10" ht="12.75" customHeight="1">
      <c r="A201" t="s">
        <v>273</v>
      </c>
      <c r="B201" t="s">
        <v>555</v>
      </c>
      <c r="C201">
        <v>1</v>
      </c>
      <c r="D201" t="s">
        <v>86</v>
      </c>
      <c r="F201">
        <v>1</v>
      </c>
      <c r="I201">
        <f t="shared" si="3"/>
        <v>1</v>
      </c>
      <c r="J201" t="str">
        <f>UPPER(MID(B486,1,1)) &amp; LOWER(MID(B486,2,LEN(B486)))</f>
        <v>Comércio por grosso de bebidas alcoólicas</v>
      </c>
    </row>
    <row r="202" spans="1:10" ht="12.75" customHeight="1">
      <c r="A202" t="s">
        <v>556</v>
      </c>
      <c r="B202" t="s">
        <v>557</v>
      </c>
      <c r="C202">
        <v>1</v>
      </c>
      <c r="D202" t="s">
        <v>86</v>
      </c>
      <c r="F202">
        <v>1</v>
      </c>
      <c r="I202">
        <f t="shared" si="3"/>
        <v>1</v>
      </c>
      <c r="J202" t="str">
        <f>UPPER(MID(B487,1,1)) &amp; LOWER(MID(B487,2,LEN(B487)))</f>
        <v>Comércio por grosso de bebidas não alcoólicas</v>
      </c>
    </row>
    <row r="203" spans="1:10" ht="12.75" customHeight="1">
      <c r="A203" t="s">
        <v>558</v>
      </c>
      <c r="B203" t="s">
        <v>559</v>
      </c>
      <c r="C203">
        <v>1</v>
      </c>
      <c r="D203" t="s">
        <v>86</v>
      </c>
      <c r="F203">
        <v>1</v>
      </c>
      <c r="I203">
        <f t="shared" si="3"/>
        <v>1</v>
      </c>
      <c r="J203" t="str">
        <f>UPPER(MID(B488,1,1)) &amp; LOWER(MID(B488,2,LEN(B488)))</f>
        <v>Comércio por grosso de tabaco</v>
      </c>
    </row>
    <row r="204" spans="1:10" ht="12.75" customHeight="1">
      <c r="A204" t="s">
        <v>560</v>
      </c>
      <c r="B204" t="s">
        <v>561</v>
      </c>
      <c r="C204">
        <v>6</v>
      </c>
      <c r="D204" t="s">
        <v>86</v>
      </c>
      <c r="F204">
        <v>1</v>
      </c>
      <c r="I204">
        <f t="shared" si="3"/>
        <v>1</v>
      </c>
      <c r="J204" t="str">
        <f>UPPER(MID(B489,1,1)) &amp; LOWER(MID(B489,2,LEN(B489)))</f>
        <v>Comércio por grosso de açúcar</v>
      </c>
    </row>
    <row r="205" spans="1:10" ht="12.75" customHeight="1">
      <c r="A205" t="s">
        <v>562</v>
      </c>
      <c r="B205" t="s">
        <v>563</v>
      </c>
      <c r="C205">
        <v>6</v>
      </c>
      <c r="D205" t="s">
        <v>86</v>
      </c>
      <c r="F205">
        <v>1</v>
      </c>
      <c r="I205">
        <f t="shared" si="3"/>
        <v>1</v>
      </c>
    </row>
    <row r="206" spans="1:10" ht="12.75" customHeight="1">
      <c r="A206" t="s">
        <v>564</v>
      </c>
      <c r="B206" t="s">
        <v>565</v>
      </c>
      <c r="C206">
        <v>6</v>
      </c>
      <c r="D206" t="s">
        <v>86</v>
      </c>
      <c r="F206">
        <v>1</v>
      </c>
      <c r="I206">
        <f t="shared" si="3"/>
        <v>1</v>
      </c>
    </row>
    <row r="207" spans="1:10" ht="12.75" customHeight="1">
      <c r="A207" t="s">
        <v>566</v>
      </c>
      <c r="B207" t="s">
        <v>567</v>
      </c>
      <c r="C207">
        <v>6</v>
      </c>
      <c r="D207" t="s">
        <v>86</v>
      </c>
      <c r="F207">
        <v>1</v>
      </c>
      <c r="I207">
        <f t="shared" si="3"/>
        <v>1</v>
      </c>
    </row>
    <row r="208" spans="1:10" ht="12.75" customHeight="1">
      <c r="A208" t="s">
        <v>568</v>
      </c>
      <c r="B208" t="s">
        <v>569</v>
      </c>
      <c r="C208">
        <v>6</v>
      </c>
      <c r="D208" t="s">
        <v>86</v>
      </c>
      <c r="F208">
        <v>1</v>
      </c>
      <c r="I208">
        <f t="shared" si="3"/>
        <v>1</v>
      </c>
    </row>
    <row r="209" spans="1:9" ht="12.75" customHeight="1">
      <c r="A209" t="s">
        <v>570</v>
      </c>
      <c r="B209" t="s">
        <v>571</v>
      </c>
      <c r="C209">
        <v>6</v>
      </c>
      <c r="D209" t="s">
        <v>86</v>
      </c>
      <c r="F209">
        <v>1</v>
      </c>
      <c r="I209">
        <f t="shared" si="3"/>
        <v>1</v>
      </c>
    </row>
    <row r="210" spans="1:9" ht="12.75" customHeight="1">
      <c r="A210" t="s">
        <v>572</v>
      </c>
      <c r="B210" t="s">
        <v>573</v>
      </c>
      <c r="C210">
        <v>6</v>
      </c>
      <c r="D210" t="s">
        <v>86</v>
      </c>
      <c r="F210">
        <v>1</v>
      </c>
      <c r="I210">
        <f t="shared" si="3"/>
        <v>1</v>
      </c>
    </row>
    <row r="211" spans="1:9" ht="12.75" customHeight="1">
      <c r="A211" t="s">
        <v>574</v>
      </c>
      <c r="B211" t="s">
        <v>575</v>
      </c>
      <c r="C211">
        <v>6</v>
      </c>
      <c r="D211" t="s">
        <v>86</v>
      </c>
      <c r="F211">
        <v>1</v>
      </c>
      <c r="I211">
        <f t="shared" si="3"/>
        <v>1</v>
      </c>
    </row>
    <row r="212" spans="1:9" ht="12.75" customHeight="1">
      <c r="A212" t="s">
        <v>576</v>
      </c>
      <c r="B212" t="s">
        <v>577</v>
      </c>
      <c r="C212">
        <v>6</v>
      </c>
      <c r="D212" t="s">
        <v>86</v>
      </c>
      <c r="F212">
        <v>1</v>
      </c>
      <c r="I212">
        <f t="shared" si="3"/>
        <v>1</v>
      </c>
    </row>
    <row r="213" spans="1:9" ht="12.75" customHeight="1">
      <c r="A213" t="s">
        <v>578</v>
      </c>
      <c r="B213" t="s">
        <v>579</v>
      </c>
      <c r="C213">
        <v>6</v>
      </c>
      <c r="D213" t="s">
        <v>86</v>
      </c>
      <c r="F213">
        <v>1</v>
      </c>
      <c r="I213">
        <f t="shared" si="3"/>
        <v>1</v>
      </c>
    </row>
    <row r="214" spans="1:9" ht="12.75" customHeight="1">
      <c r="A214" t="s">
        <v>580</v>
      </c>
      <c r="B214" t="s">
        <v>581</v>
      </c>
      <c r="C214">
        <v>6</v>
      </c>
      <c r="D214" t="s">
        <v>86</v>
      </c>
      <c r="F214">
        <v>1</v>
      </c>
      <c r="I214">
        <f t="shared" si="3"/>
        <v>1</v>
      </c>
    </row>
    <row r="215" spans="1:9" ht="12.75" customHeight="1">
      <c r="A215" t="s">
        <v>582</v>
      </c>
      <c r="B215" t="s">
        <v>583</v>
      </c>
      <c r="C215">
        <v>6</v>
      </c>
      <c r="D215" t="s">
        <v>86</v>
      </c>
      <c r="F215">
        <v>1</v>
      </c>
      <c r="I215">
        <f t="shared" si="3"/>
        <v>1</v>
      </c>
    </row>
    <row r="216" spans="1:9" ht="12.75" customHeight="1">
      <c r="A216" t="s">
        <v>584</v>
      </c>
      <c r="B216" t="s">
        <v>585</v>
      </c>
      <c r="C216">
        <v>6</v>
      </c>
      <c r="D216" t="s">
        <v>86</v>
      </c>
      <c r="F216">
        <v>1</v>
      </c>
      <c r="I216">
        <f t="shared" si="3"/>
        <v>1</v>
      </c>
    </row>
    <row r="217" spans="1:9" ht="12.75" customHeight="1">
      <c r="A217" t="s">
        <v>586</v>
      </c>
      <c r="B217" t="s">
        <v>587</v>
      </c>
      <c r="C217">
        <v>6</v>
      </c>
      <c r="D217" t="s">
        <v>86</v>
      </c>
      <c r="F217">
        <v>1</v>
      </c>
      <c r="I217">
        <f t="shared" si="3"/>
        <v>1</v>
      </c>
    </row>
    <row r="218" spans="1:9" ht="12.75" customHeight="1">
      <c r="A218" t="s">
        <v>588</v>
      </c>
      <c r="B218" t="s">
        <v>589</v>
      </c>
      <c r="C218">
        <v>6</v>
      </c>
      <c r="D218" t="s">
        <v>86</v>
      </c>
      <c r="F218">
        <v>1</v>
      </c>
      <c r="I218">
        <f t="shared" si="3"/>
        <v>1</v>
      </c>
    </row>
    <row r="219" spans="1:9" ht="12.75" customHeight="1">
      <c r="A219" t="s">
        <v>590</v>
      </c>
      <c r="B219" t="s">
        <v>591</v>
      </c>
      <c r="C219">
        <v>6</v>
      </c>
      <c r="D219" t="s">
        <v>86</v>
      </c>
      <c r="F219">
        <v>1</v>
      </c>
      <c r="I219">
        <f t="shared" si="3"/>
        <v>1</v>
      </c>
    </row>
    <row r="220" spans="1:9" ht="12.75" customHeight="1">
      <c r="A220" t="s">
        <v>592</v>
      </c>
      <c r="B220" t="s">
        <v>593</v>
      </c>
      <c r="C220">
        <v>6</v>
      </c>
      <c r="D220" t="s">
        <v>86</v>
      </c>
      <c r="F220">
        <v>1</v>
      </c>
      <c r="I220">
        <f t="shared" si="3"/>
        <v>1</v>
      </c>
    </row>
    <row r="221" spans="1:9" ht="12.75" customHeight="1">
      <c r="A221" t="s">
        <v>594</v>
      </c>
      <c r="B221" t="s">
        <v>595</v>
      </c>
      <c r="C221">
        <v>6</v>
      </c>
      <c r="D221" t="s">
        <v>86</v>
      </c>
      <c r="F221">
        <v>1</v>
      </c>
      <c r="I221">
        <f t="shared" si="3"/>
        <v>1</v>
      </c>
    </row>
    <row r="222" spans="1:9" ht="12.75" customHeight="1">
      <c r="A222" t="s">
        <v>596</v>
      </c>
      <c r="B222" t="s">
        <v>597</v>
      </c>
      <c r="C222">
        <v>6</v>
      </c>
      <c r="D222" t="s">
        <v>86</v>
      </c>
      <c r="F222">
        <v>1</v>
      </c>
      <c r="I222">
        <f t="shared" si="3"/>
        <v>1</v>
      </c>
    </row>
    <row r="223" spans="1:9" ht="12.75" customHeight="1">
      <c r="A223" t="s">
        <v>598</v>
      </c>
      <c r="B223" t="s">
        <v>599</v>
      </c>
      <c r="C223">
        <v>6</v>
      </c>
      <c r="D223" t="s">
        <v>86</v>
      </c>
      <c r="F223">
        <v>1</v>
      </c>
      <c r="I223">
        <f t="shared" si="3"/>
        <v>1</v>
      </c>
    </row>
    <row r="224" spans="1:9" ht="12.75" customHeight="1">
      <c r="A224" t="s">
        <v>600</v>
      </c>
      <c r="B224" t="s">
        <v>601</v>
      </c>
      <c r="C224">
        <v>6</v>
      </c>
      <c r="D224" t="s">
        <v>86</v>
      </c>
      <c r="F224">
        <v>1</v>
      </c>
      <c r="I224">
        <f t="shared" si="3"/>
        <v>1</v>
      </c>
    </row>
    <row r="225" spans="1:9" ht="12.75" customHeight="1">
      <c r="A225" t="s">
        <v>602</v>
      </c>
      <c r="B225" t="s">
        <v>603</v>
      </c>
      <c r="C225">
        <v>6</v>
      </c>
      <c r="D225" t="s">
        <v>86</v>
      </c>
      <c r="F225">
        <v>1</v>
      </c>
      <c r="I225">
        <f t="shared" si="3"/>
        <v>1</v>
      </c>
    </row>
    <row r="226" spans="1:9" ht="12.75" customHeight="1">
      <c r="A226" t="s">
        <v>604</v>
      </c>
      <c r="B226" t="s">
        <v>605</v>
      </c>
      <c r="C226">
        <v>6</v>
      </c>
      <c r="D226" t="s">
        <v>86</v>
      </c>
      <c r="F226">
        <v>1</v>
      </c>
      <c r="I226">
        <f t="shared" si="3"/>
        <v>1</v>
      </c>
    </row>
    <row r="227" spans="1:9" ht="12.75" customHeight="1">
      <c r="A227" t="s">
        <v>606</v>
      </c>
      <c r="B227" t="s">
        <v>607</v>
      </c>
      <c r="C227">
        <v>6</v>
      </c>
      <c r="D227" t="s">
        <v>86</v>
      </c>
      <c r="F227">
        <v>1</v>
      </c>
      <c r="I227">
        <f t="shared" si="3"/>
        <v>1</v>
      </c>
    </row>
    <row r="228" spans="1:9" ht="12.75" customHeight="1">
      <c r="A228" t="s">
        <v>608</v>
      </c>
      <c r="B228" t="s">
        <v>609</v>
      </c>
      <c r="C228">
        <v>6</v>
      </c>
      <c r="D228" t="s">
        <v>86</v>
      </c>
      <c r="F228">
        <v>1</v>
      </c>
      <c r="I228">
        <f t="shared" si="3"/>
        <v>1</v>
      </c>
    </row>
    <row r="229" spans="1:9" ht="12.75" customHeight="1">
      <c r="A229" t="s">
        <v>610</v>
      </c>
      <c r="B229" t="s">
        <v>611</v>
      </c>
      <c r="C229">
        <v>6</v>
      </c>
      <c r="D229" t="s">
        <v>86</v>
      </c>
      <c r="F229">
        <v>1</v>
      </c>
      <c r="I229">
        <f t="shared" si="3"/>
        <v>1</v>
      </c>
    </row>
    <row r="230" spans="1:9" ht="12.75" customHeight="1">
      <c r="A230" t="s">
        <v>612</v>
      </c>
      <c r="B230" t="s">
        <v>613</v>
      </c>
      <c r="C230">
        <v>1</v>
      </c>
      <c r="D230" t="s">
        <v>86</v>
      </c>
      <c r="F230">
        <v>1</v>
      </c>
      <c r="I230">
        <f t="shared" si="3"/>
        <v>1</v>
      </c>
    </row>
    <row r="231" spans="1:9" ht="12.75" customHeight="1">
      <c r="A231" t="s">
        <v>614</v>
      </c>
      <c r="B231" t="s">
        <v>615</v>
      </c>
      <c r="C231">
        <v>6</v>
      </c>
      <c r="D231" t="s">
        <v>86</v>
      </c>
      <c r="F231">
        <v>1</v>
      </c>
      <c r="I231">
        <f t="shared" si="3"/>
        <v>1</v>
      </c>
    </row>
    <row r="232" spans="1:9" ht="12.75" customHeight="1">
      <c r="A232" t="s">
        <v>616</v>
      </c>
      <c r="B232" t="s">
        <v>617</v>
      </c>
      <c r="C232">
        <v>6</v>
      </c>
      <c r="D232" t="s">
        <v>86</v>
      </c>
      <c r="F232">
        <v>1</v>
      </c>
      <c r="I232">
        <f t="shared" si="3"/>
        <v>1</v>
      </c>
    </row>
    <row r="233" spans="1:9" ht="12.75" customHeight="1">
      <c r="A233" t="s">
        <v>618</v>
      </c>
      <c r="B233" t="s">
        <v>619</v>
      </c>
      <c r="C233">
        <v>6</v>
      </c>
      <c r="D233" t="s">
        <v>86</v>
      </c>
      <c r="F233">
        <v>1</v>
      </c>
      <c r="I233">
        <f t="shared" si="3"/>
        <v>1</v>
      </c>
    </row>
    <row r="234" spans="1:9" ht="12.75" customHeight="1">
      <c r="A234" t="s">
        <v>620</v>
      </c>
      <c r="B234" t="s">
        <v>621</v>
      </c>
      <c r="C234">
        <v>6</v>
      </c>
      <c r="D234" t="s">
        <v>86</v>
      </c>
      <c r="F234">
        <v>1</v>
      </c>
      <c r="I234">
        <f t="shared" si="3"/>
        <v>1</v>
      </c>
    </row>
    <row r="235" spans="1:9" ht="12.75" customHeight="1">
      <c r="A235" t="s">
        <v>622</v>
      </c>
      <c r="B235" t="s">
        <v>623</v>
      </c>
      <c r="C235">
        <v>6</v>
      </c>
      <c r="D235" t="s">
        <v>86</v>
      </c>
      <c r="F235">
        <v>1</v>
      </c>
      <c r="I235">
        <f t="shared" si="3"/>
        <v>1</v>
      </c>
    </row>
    <row r="236" spans="1:9" ht="12.75" customHeight="1">
      <c r="A236" t="s">
        <v>624</v>
      </c>
      <c r="B236" t="s">
        <v>625</v>
      </c>
      <c r="C236">
        <v>6</v>
      </c>
      <c r="D236" t="s">
        <v>86</v>
      </c>
      <c r="F236">
        <v>1</v>
      </c>
      <c r="I236">
        <f t="shared" si="3"/>
        <v>1</v>
      </c>
    </row>
    <row r="237" spans="1:9" ht="12.75" customHeight="1">
      <c r="A237" t="s">
        <v>626</v>
      </c>
      <c r="B237" t="s">
        <v>627</v>
      </c>
      <c r="C237">
        <v>6</v>
      </c>
      <c r="D237" t="s">
        <v>86</v>
      </c>
      <c r="F237">
        <v>1</v>
      </c>
      <c r="I237">
        <f t="shared" si="3"/>
        <v>1</v>
      </c>
    </row>
    <row r="238" spans="1:9" ht="12.75" customHeight="1">
      <c r="A238" t="s">
        <v>628</v>
      </c>
      <c r="B238" t="s">
        <v>629</v>
      </c>
      <c r="C238">
        <v>6</v>
      </c>
      <c r="D238" t="s">
        <v>86</v>
      </c>
      <c r="F238">
        <v>1</v>
      </c>
      <c r="I238">
        <f t="shared" si="3"/>
        <v>1</v>
      </c>
    </row>
    <row r="239" spans="1:9" ht="12.75" customHeight="1">
      <c r="A239" t="s">
        <v>630</v>
      </c>
      <c r="B239" t="s">
        <v>631</v>
      </c>
      <c r="C239">
        <v>6</v>
      </c>
      <c r="D239" t="s">
        <v>86</v>
      </c>
      <c r="F239">
        <v>1</v>
      </c>
      <c r="I239">
        <f t="shared" si="3"/>
        <v>1</v>
      </c>
    </row>
    <row r="240" spans="1:9" ht="12.75" customHeight="1">
      <c r="A240" t="s">
        <v>632</v>
      </c>
      <c r="B240" t="s">
        <v>633</v>
      </c>
      <c r="C240">
        <v>6</v>
      </c>
      <c r="D240" t="s">
        <v>86</v>
      </c>
      <c r="F240">
        <v>1</v>
      </c>
      <c r="I240">
        <f t="shared" si="3"/>
        <v>1</v>
      </c>
    </row>
    <row r="241" spans="1:9" ht="12.75" customHeight="1">
      <c r="A241" t="s">
        <v>634</v>
      </c>
      <c r="B241" t="s">
        <v>635</v>
      </c>
      <c r="C241">
        <v>6</v>
      </c>
      <c r="D241" t="s">
        <v>86</v>
      </c>
      <c r="F241">
        <v>1</v>
      </c>
      <c r="I241">
        <f t="shared" si="3"/>
        <v>1</v>
      </c>
    </row>
    <row r="242" spans="1:9" ht="12.75" customHeight="1">
      <c r="A242" t="s">
        <v>636</v>
      </c>
      <c r="B242" t="s">
        <v>637</v>
      </c>
      <c r="C242">
        <v>6</v>
      </c>
      <c r="D242" t="s">
        <v>86</v>
      </c>
      <c r="F242">
        <v>1</v>
      </c>
      <c r="I242">
        <f t="shared" si="3"/>
        <v>1</v>
      </c>
    </row>
    <row r="243" spans="1:9" ht="12.75" customHeight="1">
      <c r="A243" t="s">
        <v>638</v>
      </c>
      <c r="B243" t="s">
        <v>639</v>
      </c>
      <c r="C243">
        <v>6</v>
      </c>
      <c r="D243" t="s">
        <v>86</v>
      </c>
      <c r="F243">
        <v>1</v>
      </c>
      <c r="I243">
        <f t="shared" si="3"/>
        <v>1</v>
      </c>
    </row>
    <row r="244" spans="1:9" ht="12.75" customHeight="1">
      <c r="A244" t="s">
        <v>640</v>
      </c>
      <c r="B244" t="s">
        <v>641</v>
      </c>
      <c r="C244">
        <v>6</v>
      </c>
      <c r="D244" t="s">
        <v>86</v>
      </c>
      <c r="F244">
        <v>1</v>
      </c>
      <c r="I244">
        <f t="shared" si="3"/>
        <v>1</v>
      </c>
    </row>
    <row r="245" spans="1:9" ht="12.75" customHeight="1">
      <c r="A245" t="s">
        <v>642</v>
      </c>
      <c r="B245" t="s">
        <v>643</v>
      </c>
      <c r="C245">
        <v>6</v>
      </c>
      <c r="D245" t="s">
        <v>86</v>
      </c>
      <c r="F245">
        <v>1</v>
      </c>
      <c r="I245">
        <f t="shared" si="3"/>
        <v>1</v>
      </c>
    </row>
    <row r="246" spans="1:9" ht="12.75" customHeight="1">
      <c r="A246" t="s">
        <v>644</v>
      </c>
      <c r="B246" t="s">
        <v>645</v>
      </c>
      <c r="C246">
        <v>6</v>
      </c>
      <c r="D246" t="s">
        <v>86</v>
      </c>
      <c r="F246">
        <v>1</v>
      </c>
      <c r="I246">
        <f t="shared" si="3"/>
        <v>1</v>
      </c>
    </row>
    <row r="247" spans="1:9" ht="12.75" customHeight="1">
      <c r="A247" t="s">
        <v>646</v>
      </c>
      <c r="B247" t="s">
        <v>647</v>
      </c>
      <c r="C247">
        <v>6</v>
      </c>
      <c r="D247" t="s">
        <v>86</v>
      </c>
      <c r="F247">
        <v>1</v>
      </c>
      <c r="I247">
        <f t="shared" si="3"/>
        <v>1</v>
      </c>
    </row>
    <row r="248" spans="1:9" ht="12.75" customHeight="1">
      <c r="A248" t="s">
        <v>648</v>
      </c>
      <c r="B248" t="s">
        <v>649</v>
      </c>
      <c r="C248">
        <v>6</v>
      </c>
      <c r="D248" t="s">
        <v>86</v>
      </c>
      <c r="F248">
        <v>1</v>
      </c>
      <c r="I248">
        <f t="shared" si="3"/>
        <v>1</v>
      </c>
    </row>
    <row r="249" spans="1:9" ht="12.75" customHeight="1">
      <c r="A249" t="s">
        <v>650</v>
      </c>
      <c r="B249" t="s">
        <v>651</v>
      </c>
      <c r="C249">
        <v>6</v>
      </c>
      <c r="D249" t="s">
        <v>86</v>
      </c>
      <c r="F249">
        <v>1</v>
      </c>
      <c r="I249">
        <f t="shared" si="3"/>
        <v>1</v>
      </c>
    </row>
    <row r="250" spans="1:9" ht="12.75" customHeight="1">
      <c r="A250" t="s">
        <v>652</v>
      </c>
      <c r="B250" t="s">
        <v>653</v>
      </c>
      <c r="C250">
        <v>6</v>
      </c>
      <c r="D250" t="s">
        <v>86</v>
      </c>
      <c r="F250">
        <v>1</v>
      </c>
      <c r="I250">
        <f t="shared" si="3"/>
        <v>1</v>
      </c>
    </row>
    <row r="251" spans="1:9" ht="12.75" customHeight="1">
      <c r="A251" t="s">
        <v>654</v>
      </c>
      <c r="B251" t="s">
        <v>655</v>
      </c>
      <c r="C251">
        <v>6</v>
      </c>
      <c r="D251" t="s">
        <v>86</v>
      </c>
      <c r="F251">
        <v>1</v>
      </c>
      <c r="I251">
        <f t="shared" si="3"/>
        <v>1</v>
      </c>
    </row>
    <row r="252" spans="1:9" ht="12.75" customHeight="1">
      <c r="A252" t="s">
        <v>656</v>
      </c>
      <c r="B252" t="s">
        <v>657</v>
      </c>
      <c r="C252">
        <v>6</v>
      </c>
      <c r="D252" t="s">
        <v>86</v>
      </c>
      <c r="F252">
        <v>1</v>
      </c>
      <c r="I252">
        <f t="shared" si="3"/>
        <v>1</v>
      </c>
    </row>
    <row r="253" spans="1:9" ht="12.75" customHeight="1">
      <c r="A253" t="s">
        <v>658</v>
      </c>
      <c r="B253" t="s">
        <v>659</v>
      </c>
      <c r="C253">
        <v>6</v>
      </c>
      <c r="D253" t="s">
        <v>86</v>
      </c>
      <c r="F253">
        <v>1</v>
      </c>
      <c r="I253">
        <f t="shared" si="3"/>
        <v>1</v>
      </c>
    </row>
    <row r="254" spans="1:9" ht="12.75" customHeight="1">
      <c r="A254" t="s">
        <v>660</v>
      </c>
      <c r="B254" t="s">
        <v>661</v>
      </c>
      <c r="C254">
        <v>6</v>
      </c>
      <c r="D254" t="s">
        <v>86</v>
      </c>
      <c r="F254">
        <v>1</v>
      </c>
      <c r="I254">
        <f t="shared" si="3"/>
        <v>1</v>
      </c>
    </row>
    <row r="255" spans="1:9" ht="12.75" customHeight="1">
      <c r="A255" t="s">
        <v>662</v>
      </c>
      <c r="B255" t="s">
        <v>663</v>
      </c>
      <c r="C255">
        <v>6</v>
      </c>
      <c r="D255" t="s">
        <v>86</v>
      </c>
      <c r="F255">
        <v>1</v>
      </c>
      <c r="I255">
        <f t="shared" si="3"/>
        <v>1</v>
      </c>
    </row>
    <row r="256" spans="1:9" ht="12.75" customHeight="1">
      <c r="A256" t="s">
        <v>664</v>
      </c>
      <c r="B256" t="s">
        <v>665</v>
      </c>
      <c r="C256">
        <v>6</v>
      </c>
      <c r="D256" t="s">
        <v>86</v>
      </c>
      <c r="F256">
        <v>1</v>
      </c>
      <c r="I256">
        <f t="shared" si="3"/>
        <v>1</v>
      </c>
    </row>
    <row r="257" spans="1:10" ht="12.75" customHeight="1">
      <c r="A257" t="s">
        <v>666</v>
      </c>
      <c r="B257" t="s">
        <v>667</v>
      </c>
      <c r="C257">
        <v>6</v>
      </c>
      <c r="D257" t="s">
        <v>86</v>
      </c>
      <c r="F257">
        <v>1</v>
      </c>
      <c r="I257">
        <f t="shared" si="3"/>
        <v>1</v>
      </c>
    </row>
    <row r="258" spans="1:10" ht="12.75" customHeight="1">
      <c r="A258" t="s">
        <v>668</v>
      </c>
      <c r="B258" t="s">
        <v>669</v>
      </c>
      <c r="C258">
        <v>6</v>
      </c>
      <c r="D258" t="s">
        <v>86</v>
      </c>
      <c r="F258">
        <v>1</v>
      </c>
      <c r="I258">
        <f t="shared" si="3"/>
        <v>1</v>
      </c>
    </row>
    <row r="259" spans="1:10" ht="12.75" customHeight="1">
      <c r="A259" t="s">
        <v>670</v>
      </c>
      <c r="B259" t="s">
        <v>671</v>
      </c>
      <c r="C259">
        <v>6</v>
      </c>
      <c r="D259" t="s">
        <v>86</v>
      </c>
      <c r="F259">
        <v>1</v>
      </c>
      <c r="I259">
        <f t="shared" si="3"/>
        <v>1</v>
      </c>
    </row>
    <row r="260" spans="1:10" ht="12.75" customHeight="1">
      <c r="A260" t="s">
        <v>672</v>
      </c>
      <c r="B260" t="s">
        <v>673</v>
      </c>
      <c r="C260">
        <v>6</v>
      </c>
      <c r="D260" t="s">
        <v>86</v>
      </c>
      <c r="F260">
        <v>1</v>
      </c>
      <c r="I260">
        <f t="shared" ref="I260:I323" si="4">IF(ISERROR(VLOOKUP(VALUE(A260),CAE_SEC,1,FALSE)),1,6)</f>
        <v>1</v>
      </c>
    </row>
    <row r="261" spans="1:10" ht="12.75" customHeight="1">
      <c r="A261" t="s">
        <v>674</v>
      </c>
      <c r="B261" t="s">
        <v>675</v>
      </c>
      <c r="C261">
        <v>6</v>
      </c>
      <c r="D261" t="s">
        <v>86</v>
      </c>
      <c r="F261">
        <v>1</v>
      </c>
      <c r="I261">
        <f t="shared" si="4"/>
        <v>1</v>
      </c>
    </row>
    <row r="262" spans="1:10" ht="12.75" customHeight="1">
      <c r="A262" t="s">
        <v>676</v>
      </c>
      <c r="B262" t="s">
        <v>677</v>
      </c>
      <c r="C262">
        <v>6</v>
      </c>
      <c r="D262" t="s">
        <v>86</v>
      </c>
      <c r="F262">
        <v>1</v>
      </c>
      <c r="I262">
        <f t="shared" si="4"/>
        <v>1</v>
      </c>
    </row>
    <row r="263" spans="1:10" ht="12.75" customHeight="1">
      <c r="A263" t="s">
        <v>678</v>
      </c>
      <c r="B263" t="s">
        <v>679</v>
      </c>
      <c r="C263">
        <v>6</v>
      </c>
      <c r="D263" t="s">
        <v>86</v>
      </c>
      <c r="F263">
        <v>1</v>
      </c>
      <c r="I263">
        <f t="shared" si="4"/>
        <v>1</v>
      </c>
    </row>
    <row r="264" spans="1:10" ht="12.75" customHeight="1">
      <c r="A264" t="s">
        <v>680</v>
      </c>
      <c r="B264" t="s">
        <v>681</v>
      </c>
      <c r="C264">
        <v>6</v>
      </c>
      <c r="D264" t="s">
        <v>86</v>
      </c>
      <c r="F264">
        <v>1</v>
      </c>
      <c r="I264">
        <f t="shared" si="4"/>
        <v>1</v>
      </c>
    </row>
    <row r="265" spans="1:10" ht="12.75" customHeight="1">
      <c r="A265" t="s">
        <v>682</v>
      </c>
      <c r="B265" t="s">
        <v>683</v>
      </c>
      <c r="C265">
        <v>6</v>
      </c>
      <c r="D265" t="s">
        <v>86</v>
      </c>
      <c r="F265">
        <v>1</v>
      </c>
      <c r="I265">
        <f t="shared" si="4"/>
        <v>1</v>
      </c>
    </row>
    <row r="266" spans="1:10" ht="12.75" customHeight="1">
      <c r="A266" t="s">
        <v>684</v>
      </c>
      <c r="B266" t="s">
        <v>685</v>
      </c>
      <c r="C266">
        <v>6</v>
      </c>
      <c r="D266" t="s">
        <v>86</v>
      </c>
      <c r="F266">
        <v>1</v>
      </c>
      <c r="I266">
        <f t="shared" si="4"/>
        <v>1</v>
      </c>
    </row>
    <row r="267" spans="1:10" ht="12.75" customHeight="1">
      <c r="A267" t="s">
        <v>686</v>
      </c>
      <c r="B267" t="s">
        <v>687</v>
      </c>
      <c r="C267">
        <v>6</v>
      </c>
      <c r="D267" t="s">
        <v>86</v>
      </c>
      <c r="F267">
        <v>1</v>
      </c>
      <c r="I267">
        <f t="shared" si="4"/>
        <v>1</v>
      </c>
    </row>
    <row r="268" spans="1:10" ht="12.75" customHeight="1">
      <c r="A268" t="s">
        <v>688</v>
      </c>
      <c r="B268" t="s">
        <v>689</v>
      </c>
      <c r="C268">
        <v>6</v>
      </c>
      <c r="D268" t="s">
        <v>86</v>
      </c>
      <c r="F268">
        <v>1</v>
      </c>
      <c r="I268">
        <f t="shared" si="4"/>
        <v>1</v>
      </c>
    </row>
    <row r="269" spans="1:10" ht="12.75" customHeight="1">
      <c r="A269" t="s">
        <v>690</v>
      </c>
      <c r="B269" t="s">
        <v>691</v>
      </c>
      <c r="C269">
        <v>6</v>
      </c>
      <c r="D269" t="s">
        <v>86</v>
      </c>
      <c r="F269">
        <v>1</v>
      </c>
      <c r="I269">
        <f t="shared" si="4"/>
        <v>1</v>
      </c>
    </row>
    <row r="270" spans="1:10" ht="12.75" customHeight="1">
      <c r="A270" t="s">
        <v>692</v>
      </c>
      <c r="B270" t="s">
        <v>693</v>
      </c>
      <c r="C270">
        <v>6</v>
      </c>
      <c r="D270" t="s">
        <v>86</v>
      </c>
      <c r="F270">
        <v>1</v>
      </c>
      <c r="I270">
        <f t="shared" si="4"/>
        <v>1</v>
      </c>
    </row>
    <row r="271" spans="1:10" ht="12.75" customHeight="1">
      <c r="A271" t="s">
        <v>694</v>
      </c>
      <c r="B271" t="s">
        <v>695</v>
      </c>
      <c r="C271">
        <v>6</v>
      </c>
      <c r="D271" t="s">
        <v>86</v>
      </c>
      <c r="F271">
        <v>1</v>
      </c>
      <c r="I271">
        <f t="shared" si="4"/>
        <v>1</v>
      </c>
      <c r="J271" t="str">
        <f>UPPER(MID(B554,1,1)) &amp; LOWER(MID(B554,2,LEN(B554)))</f>
        <v>Comércio a retalho de mobiliário e artigos de iluminação, em estabelecimentos especializados</v>
      </c>
    </row>
    <row r="272" spans="1:10" ht="12.75" customHeight="1">
      <c r="A272" t="s">
        <v>696</v>
      </c>
      <c r="B272" t="s">
        <v>697</v>
      </c>
      <c r="C272">
        <v>1</v>
      </c>
      <c r="D272" t="s">
        <v>86</v>
      </c>
      <c r="F272">
        <v>1</v>
      </c>
      <c r="I272">
        <f t="shared" si="4"/>
        <v>1</v>
      </c>
      <c r="J272" t="str">
        <f>UPPER(MID(B555,1,1)) &amp; LOWER(MID(B555,2,LEN(B555)))</f>
        <v>Comércio a retalho de louças, cutelaria e de outros artigos similares para uso doméstico, em estabelecimentos especializados</v>
      </c>
    </row>
    <row r="273" spans="1:10" ht="12.75" customHeight="1">
      <c r="A273" t="s">
        <v>698</v>
      </c>
      <c r="B273" t="s">
        <v>699</v>
      </c>
      <c r="C273">
        <v>1</v>
      </c>
      <c r="D273" t="s">
        <v>86</v>
      </c>
      <c r="F273">
        <v>1</v>
      </c>
      <c r="I273">
        <f t="shared" si="4"/>
        <v>1</v>
      </c>
      <c r="J273" t="str">
        <f>UPPER(MID(B556,1,1)) &amp; LOWER(MID(B556,2,LEN(B556)))</f>
        <v>Comércio a retalho de outros artigos para o lar, n.e., em estabelecimentos especializados</v>
      </c>
    </row>
    <row r="274" spans="1:10" ht="12.75" customHeight="1">
      <c r="A274" t="s">
        <v>700</v>
      </c>
      <c r="B274" t="s">
        <v>701</v>
      </c>
      <c r="C274">
        <v>1</v>
      </c>
      <c r="D274" t="s">
        <v>86</v>
      </c>
      <c r="F274">
        <v>1</v>
      </c>
      <c r="I274">
        <f t="shared" si="4"/>
        <v>1</v>
      </c>
    </row>
    <row r="275" spans="1:10" ht="12.75" customHeight="1">
      <c r="A275" t="s">
        <v>702</v>
      </c>
      <c r="B275" t="s">
        <v>703</v>
      </c>
      <c r="C275">
        <v>1</v>
      </c>
      <c r="D275" t="s">
        <v>86</v>
      </c>
      <c r="F275">
        <v>1</v>
      </c>
      <c r="I275">
        <f t="shared" si="4"/>
        <v>1</v>
      </c>
    </row>
    <row r="276" spans="1:10" ht="12.75" customHeight="1">
      <c r="A276" t="s">
        <v>704</v>
      </c>
      <c r="B276" t="s">
        <v>705</v>
      </c>
      <c r="C276">
        <v>1</v>
      </c>
      <c r="D276" t="s">
        <v>86</v>
      </c>
      <c r="F276">
        <v>1</v>
      </c>
      <c r="I276">
        <f t="shared" si="4"/>
        <v>1</v>
      </c>
    </row>
    <row r="277" spans="1:10" ht="12.75" customHeight="1">
      <c r="A277" t="s">
        <v>706</v>
      </c>
      <c r="B277" t="s">
        <v>707</v>
      </c>
      <c r="C277">
        <v>1</v>
      </c>
      <c r="D277" t="s">
        <v>86</v>
      </c>
      <c r="F277">
        <v>1</v>
      </c>
      <c r="I277">
        <f t="shared" si="4"/>
        <v>1</v>
      </c>
    </row>
    <row r="278" spans="1:10" ht="12.75" customHeight="1">
      <c r="A278" t="s">
        <v>708</v>
      </c>
      <c r="B278" t="s">
        <v>709</v>
      </c>
      <c r="C278">
        <v>6</v>
      </c>
      <c r="D278" t="s">
        <v>86</v>
      </c>
      <c r="F278">
        <v>1</v>
      </c>
      <c r="I278">
        <f t="shared" si="4"/>
        <v>1</v>
      </c>
    </row>
    <row r="279" spans="1:10" ht="12.75" customHeight="1">
      <c r="A279" t="s">
        <v>710</v>
      </c>
      <c r="B279" t="s">
        <v>711</v>
      </c>
      <c r="C279">
        <v>6</v>
      </c>
      <c r="D279" t="s">
        <v>86</v>
      </c>
      <c r="F279">
        <v>1</v>
      </c>
      <c r="I279">
        <f t="shared" si="4"/>
        <v>1</v>
      </c>
    </row>
    <row r="280" spans="1:10" ht="12.75" customHeight="1">
      <c r="A280" s="47" t="s">
        <v>712</v>
      </c>
      <c r="B280" t="s">
        <v>713</v>
      </c>
      <c r="C280">
        <v>6</v>
      </c>
      <c r="D280" t="s">
        <v>86</v>
      </c>
      <c r="F280">
        <v>1</v>
      </c>
      <c r="I280">
        <f t="shared" si="4"/>
        <v>1</v>
      </c>
    </row>
    <row r="281" spans="1:10" ht="12.75" customHeight="1">
      <c r="A281" t="s">
        <v>714</v>
      </c>
      <c r="B281" t="s">
        <v>715</v>
      </c>
      <c r="C281">
        <v>6</v>
      </c>
      <c r="D281" t="s">
        <v>86</v>
      </c>
      <c r="F281">
        <v>1</v>
      </c>
      <c r="I281">
        <f t="shared" si="4"/>
        <v>1</v>
      </c>
    </row>
    <row r="282" spans="1:10" ht="12.75" customHeight="1">
      <c r="A282" t="s">
        <v>716</v>
      </c>
      <c r="B282" t="s">
        <v>717</v>
      </c>
      <c r="C282">
        <v>6</v>
      </c>
      <c r="D282" t="s">
        <v>86</v>
      </c>
      <c r="F282">
        <v>1</v>
      </c>
      <c r="I282">
        <f t="shared" si="4"/>
        <v>1</v>
      </c>
    </row>
    <row r="283" spans="1:10" ht="12.75" customHeight="1">
      <c r="A283" t="s">
        <v>718</v>
      </c>
      <c r="B283" t="s">
        <v>719</v>
      </c>
      <c r="C283">
        <v>6</v>
      </c>
      <c r="D283" t="s">
        <v>86</v>
      </c>
      <c r="F283">
        <v>1</v>
      </c>
      <c r="I283">
        <f t="shared" si="4"/>
        <v>1</v>
      </c>
    </row>
    <row r="284" spans="1:10" ht="12.75" customHeight="1">
      <c r="A284" t="s">
        <v>720</v>
      </c>
      <c r="B284" t="s">
        <v>721</v>
      </c>
      <c r="C284">
        <v>6</v>
      </c>
      <c r="D284" t="s">
        <v>86</v>
      </c>
      <c r="F284">
        <v>1</v>
      </c>
      <c r="I284">
        <f t="shared" si="4"/>
        <v>1</v>
      </c>
    </row>
    <row r="285" spans="1:10" ht="12.75" customHeight="1">
      <c r="A285" t="s">
        <v>722</v>
      </c>
      <c r="B285" t="s">
        <v>723</v>
      </c>
      <c r="C285">
        <v>1</v>
      </c>
      <c r="D285" t="s">
        <v>86</v>
      </c>
      <c r="F285">
        <v>1</v>
      </c>
      <c r="I285">
        <f t="shared" si="4"/>
        <v>1</v>
      </c>
    </row>
    <row r="286" spans="1:10" ht="12.75" customHeight="1">
      <c r="A286" t="s">
        <v>724</v>
      </c>
      <c r="B286" t="s">
        <v>725</v>
      </c>
      <c r="C286">
        <v>6</v>
      </c>
      <c r="D286" t="s">
        <v>86</v>
      </c>
      <c r="F286">
        <v>1</v>
      </c>
      <c r="I286">
        <f t="shared" si="4"/>
        <v>1</v>
      </c>
    </row>
    <row r="287" spans="1:10" ht="12.75" customHeight="1">
      <c r="A287" t="s">
        <v>726</v>
      </c>
      <c r="B287" t="s">
        <v>727</v>
      </c>
      <c r="C287">
        <v>6</v>
      </c>
      <c r="D287" t="s">
        <v>86</v>
      </c>
      <c r="F287">
        <v>1</v>
      </c>
      <c r="I287">
        <f t="shared" si="4"/>
        <v>1</v>
      </c>
    </row>
    <row r="288" spans="1:10" ht="12.75" customHeight="1">
      <c r="A288" t="s">
        <v>728</v>
      </c>
      <c r="B288" t="s">
        <v>729</v>
      </c>
      <c r="C288">
        <v>6</v>
      </c>
      <c r="D288" t="s">
        <v>86</v>
      </c>
      <c r="F288">
        <v>1</v>
      </c>
      <c r="I288">
        <f t="shared" si="4"/>
        <v>1</v>
      </c>
    </row>
    <row r="289" spans="1:9" ht="12.75" customHeight="1">
      <c r="A289" t="s">
        <v>730</v>
      </c>
      <c r="B289" t="s">
        <v>731</v>
      </c>
      <c r="C289">
        <v>6</v>
      </c>
      <c r="D289" t="s">
        <v>86</v>
      </c>
      <c r="F289">
        <v>1</v>
      </c>
      <c r="I289">
        <f t="shared" si="4"/>
        <v>1</v>
      </c>
    </row>
    <row r="290" spans="1:9" ht="12.75" customHeight="1">
      <c r="A290" t="s">
        <v>732</v>
      </c>
      <c r="B290" t="s">
        <v>733</v>
      </c>
      <c r="C290">
        <v>6</v>
      </c>
      <c r="D290" t="s">
        <v>86</v>
      </c>
      <c r="F290">
        <v>1</v>
      </c>
      <c r="I290">
        <f t="shared" si="4"/>
        <v>1</v>
      </c>
    </row>
    <row r="291" spans="1:9" ht="12.75" customHeight="1">
      <c r="A291" t="s">
        <v>734</v>
      </c>
      <c r="B291" t="s">
        <v>735</v>
      </c>
      <c r="C291">
        <v>6</v>
      </c>
      <c r="D291" t="s">
        <v>86</v>
      </c>
      <c r="F291">
        <v>1</v>
      </c>
      <c r="I291">
        <f t="shared" si="4"/>
        <v>1</v>
      </c>
    </row>
    <row r="292" spans="1:9" ht="12.75" customHeight="1">
      <c r="A292" s="47" t="s">
        <v>736</v>
      </c>
      <c r="B292" t="s">
        <v>737</v>
      </c>
      <c r="C292">
        <v>6</v>
      </c>
      <c r="D292" t="s">
        <v>86</v>
      </c>
      <c r="F292">
        <v>1</v>
      </c>
      <c r="I292">
        <f t="shared" si="4"/>
        <v>1</v>
      </c>
    </row>
    <row r="293" spans="1:9" ht="12.75" customHeight="1">
      <c r="A293" t="s">
        <v>738</v>
      </c>
      <c r="B293" t="s">
        <v>739</v>
      </c>
      <c r="C293">
        <v>6</v>
      </c>
      <c r="D293" t="s">
        <v>86</v>
      </c>
      <c r="F293">
        <v>1</v>
      </c>
      <c r="I293">
        <f t="shared" si="4"/>
        <v>1</v>
      </c>
    </row>
    <row r="294" spans="1:9" ht="12.75" customHeight="1">
      <c r="A294" t="s">
        <v>740</v>
      </c>
      <c r="B294" t="s">
        <v>741</v>
      </c>
      <c r="C294">
        <v>6</v>
      </c>
      <c r="D294" t="s">
        <v>86</v>
      </c>
      <c r="F294">
        <v>1</v>
      </c>
      <c r="I294">
        <f t="shared" si="4"/>
        <v>1</v>
      </c>
    </row>
    <row r="295" spans="1:9" ht="12.75" customHeight="1">
      <c r="A295" t="s">
        <v>742</v>
      </c>
      <c r="B295" t="s">
        <v>743</v>
      </c>
      <c r="C295">
        <v>6</v>
      </c>
      <c r="D295" t="s">
        <v>86</v>
      </c>
      <c r="F295">
        <v>1</v>
      </c>
      <c r="I295">
        <f t="shared" si="4"/>
        <v>1</v>
      </c>
    </row>
    <row r="296" spans="1:9" ht="12.75" customHeight="1">
      <c r="A296" t="s">
        <v>744</v>
      </c>
      <c r="B296" t="s">
        <v>745</v>
      </c>
      <c r="C296">
        <v>6</v>
      </c>
      <c r="D296" t="s">
        <v>86</v>
      </c>
      <c r="F296">
        <v>1</v>
      </c>
      <c r="I296">
        <f t="shared" si="4"/>
        <v>1</v>
      </c>
    </row>
    <row r="297" spans="1:9" ht="12.75" customHeight="1">
      <c r="A297" t="s">
        <v>746</v>
      </c>
      <c r="B297" t="s">
        <v>747</v>
      </c>
      <c r="C297">
        <v>6</v>
      </c>
      <c r="D297" t="s">
        <v>86</v>
      </c>
      <c r="F297">
        <v>1</v>
      </c>
      <c r="I297">
        <f t="shared" si="4"/>
        <v>1</v>
      </c>
    </row>
    <row r="298" spans="1:9" ht="12.75" customHeight="1">
      <c r="A298" t="s">
        <v>748</v>
      </c>
      <c r="B298" t="s">
        <v>749</v>
      </c>
      <c r="C298">
        <v>6</v>
      </c>
      <c r="D298" t="s">
        <v>86</v>
      </c>
      <c r="F298">
        <v>1</v>
      </c>
      <c r="I298">
        <f t="shared" si="4"/>
        <v>1</v>
      </c>
    </row>
    <row r="299" spans="1:9" ht="12.75" customHeight="1">
      <c r="A299" t="s">
        <v>750</v>
      </c>
      <c r="B299" t="s">
        <v>751</v>
      </c>
      <c r="C299">
        <v>6</v>
      </c>
      <c r="D299" t="s">
        <v>86</v>
      </c>
      <c r="F299">
        <v>1</v>
      </c>
      <c r="I299">
        <f t="shared" si="4"/>
        <v>1</v>
      </c>
    </row>
    <row r="300" spans="1:9" ht="12.75" customHeight="1">
      <c r="A300" t="s">
        <v>752</v>
      </c>
      <c r="B300" t="s">
        <v>753</v>
      </c>
      <c r="C300">
        <v>6</v>
      </c>
      <c r="D300" t="s">
        <v>86</v>
      </c>
      <c r="F300">
        <v>1</v>
      </c>
      <c r="I300">
        <f t="shared" si="4"/>
        <v>1</v>
      </c>
    </row>
    <row r="301" spans="1:9" ht="12.75" customHeight="1">
      <c r="A301" t="s">
        <v>754</v>
      </c>
      <c r="B301" t="s">
        <v>755</v>
      </c>
      <c r="C301">
        <v>6</v>
      </c>
      <c r="D301" t="s">
        <v>86</v>
      </c>
      <c r="F301">
        <v>1</v>
      </c>
      <c r="I301">
        <f t="shared" si="4"/>
        <v>1</v>
      </c>
    </row>
    <row r="302" spans="1:9" ht="12.75" customHeight="1">
      <c r="A302" t="s">
        <v>756</v>
      </c>
      <c r="B302" t="s">
        <v>757</v>
      </c>
      <c r="C302">
        <v>6</v>
      </c>
      <c r="D302" t="s">
        <v>86</v>
      </c>
      <c r="F302">
        <v>1</v>
      </c>
      <c r="I302">
        <f t="shared" si="4"/>
        <v>1</v>
      </c>
    </row>
    <row r="303" spans="1:9" ht="12.75" customHeight="1">
      <c r="A303" t="s">
        <v>758</v>
      </c>
      <c r="B303" t="s">
        <v>759</v>
      </c>
      <c r="C303">
        <v>6</v>
      </c>
      <c r="D303" t="s">
        <v>86</v>
      </c>
      <c r="F303">
        <v>1</v>
      </c>
      <c r="I303">
        <f t="shared" si="4"/>
        <v>1</v>
      </c>
    </row>
    <row r="304" spans="1:9" ht="12.75" customHeight="1">
      <c r="A304" t="s">
        <v>760</v>
      </c>
      <c r="B304" t="s">
        <v>761</v>
      </c>
      <c r="C304">
        <v>6</v>
      </c>
      <c r="D304" t="s">
        <v>86</v>
      </c>
      <c r="F304">
        <v>1</v>
      </c>
      <c r="I304">
        <f t="shared" si="4"/>
        <v>1</v>
      </c>
    </row>
    <row r="305" spans="1:10" ht="12.75" customHeight="1">
      <c r="A305" t="s">
        <v>762</v>
      </c>
      <c r="B305" t="s">
        <v>763</v>
      </c>
      <c r="C305">
        <v>6</v>
      </c>
      <c r="D305" t="s">
        <v>86</v>
      </c>
      <c r="F305">
        <v>1</v>
      </c>
      <c r="I305">
        <f t="shared" si="4"/>
        <v>1</v>
      </c>
      <c r="J305" t="str">
        <f>UPPER(MID(B588,1,1)) &amp; LOWER(MID(B588,2,LEN(B588)))</f>
        <v>Transportes rodoviários de mercadorias</v>
      </c>
    </row>
    <row r="306" spans="1:10" ht="12.75" customHeight="1">
      <c r="A306" t="s">
        <v>764</v>
      </c>
      <c r="B306" t="s">
        <v>765</v>
      </c>
      <c r="C306">
        <v>6</v>
      </c>
      <c r="D306" t="s">
        <v>86</v>
      </c>
      <c r="F306">
        <v>1</v>
      </c>
      <c r="I306">
        <f t="shared" si="4"/>
        <v>1</v>
      </c>
      <c r="J306" t="str">
        <f>UPPER(MID(B589,1,1)) &amp; LOWER(MID(B589,2,LEN(B589)))</f>
        <v>Actividades de mudanças, por via rodoviária</v>
      </c>
    </row>
    <row r="307" spans="1:10" ht="12.75" customHeight="1">
      <c r="A307" t="s">
        <v>766</v>
      </c>
      <c r="B307" t="s">
        <v>767</v>
      </c>
      <c r="C307">
        <v>6</v>
      </c>
      <c r="D307" t="s">
        <v>86</v>
      </c>
      <c r="F307">
        <v>1</v>
      </c>
      <c r="I307">
        <f t="shared" si="4"/>
        <v>1</v>
      </c>
      <c r="J307" t="str">
        <f>UPPER(MID(B590,1,1)) &amp; LOWER(MID(B590,2,LEN(B590)))</f>
        <v xml:space="preserve">Transportes por oleodutos ou gasodutos </v>
      </c>
    </row>
    <row r="308" spans="1:10" ht="12.75" customHeight="1">
      <c r="A308" t="s">
        <v>768</v>
      </c>
      <c r="B308" t="s">
        <v>769</v>
      </c>
      <c r="C308">
        <v>6</v>
      </c>
      <c r="D308" t="s">
        <v>86</v>
      </c>
      <c r="F308">
        <v>1</v>
      </c>
      <c r="I308">
        <f t="shared" si="4"/>
        <v>1</v>
      </c>
    </row>
    <row r="309" spans="1:10" ht="12.75" customHeight="1">
      <c r="A309" t="s">
        <v>770</v>
      </c>
      <c r="B309" t="s">
        <v>771</v>
      </c>
      <c r="C309">
        <v>6</v>
      </c>
      <c r="D309" t="s">
        <v>86</v>
      </c>
      <c r="F309">
        <v>1</v>
      </c>
      <c r="I309">
        <f t="shared" si="4"/>
        <v>1</v>
      </c>
    </row>
    <row r="310" spans="1:10" ht="12.75" customHeight="1">
      <c r="A310" t="s">
        <v>772</v>
      </c>
      <c r="B310" t="s">
        <v>773</v>
      </c>
      <c r="C310">
        <v>6</v>
      </c>
      <c r="D310" t="s">
        <v>86</v>
      </c>
      <c r="F310">
        <v>1</v>
      </c>
      <c r="I310">
        <f t="shared" si="4"/>
        <v>1</v>
      </c>
    </row>
    <row r="311" spans="1:10" ht="12.75" customHeight="1">
      <c r="A311" t="s">
        <v>774</v>
      </c>
      <c r="B311" t="s">
        <v>775</v>
      </c>
      <c r="C311">
        <v>6</v>
      </c>
      <c r="D311" t="s">
        <v>86</v>
      </c>
      <c r="F311">
        <v>1</v>
      </c>
      <c r="I311">
        <f t="shared" si="4"/>
        <v>1</v>
      </c>
    </row>
    <row r="312" spans="1:10" ht="12.75" customHeight="1">
      <c r="A312" t="s">
        <v>776</v>
      </c>
      <c r="B312" t="s">
        <v>777</v>
      </c>
      <c r="C312">
        <v>6</v>
      </c>
      <c r="D312" t="s">
        <v>86</v>
      </c>
      <c r="F312">
        <v>1</v>
      </c>
      <c r="I312">
        <f t="shared" si="4"/>
        <v>1</v>
      </c>
    </row>
    <row r="313" spans="1:10" ht="12.75" customHeight="1">
      <c r="A313" t="s">
        <v>778</v>
      </c>
      <c r="B313" t="s">
        <v>779</v>
      </c>
      <c r="C313">
        <v>6</v>
      </c>
      <c r="D313" t="s">
        <v>86</v>
      </c>
      <c r="F313">
        <v>1</v>
      </c>
      <c r="I313">
        <f t="shared" si="4"/>
        <v>1</v>
      </c>
    </row>
    <row r="314" spans="1:10" ht="12.75" customHeight="1">
      <c r="A314" t="s">
        <v>780</v>
      </c>
      <c r="B314" t="s">
        <v>781</v>
      </c>
      <c r="C314">
        <v>6</v>
      </c>
      <c r="D314" t="s">
        <v>86</v>
      </c>
      <c r="F314">
        <v>1</v>
      </c>
      <c r="I314">
        <f t="shared" si="4"/>
        <v>1</v>
      </c>
    </row>
    <row r="315" spans="1:10" ht="12.75" customHeight="1">
      <c r="A315" t="s">
        <v>782</v>
      </c>
      <c r="B315" t="s">
        <v>783</v>
      </c>
      <c r="C315">
        <v>6</v>
      </c>
      <c r="D315" t="s">
        <v>86</v>
      </c>
      <c r="F315">
        <v>1</v>
      </c>
      <c r="I315">
        <f t="shared" si="4"/>
        <v>1</v>
      </c>
    </row>
    <row r="316" spans="1:10" ht="12.75" customHeight="1">
      <c r="A316" t="s">
        <v>784</v>
      </c>
      <c r="B316" t="s">
        <v>785</v>
      </c>
      <c r="C316">
        <v>6</v>
      </c>
      <c r="D316" t="s">
        <v>86</v>
      </c>
      <c r="F316">
        <v>1</v>
      </c>
      <c r="I316">
        <f t="shared" si="4"/>
        <v>1</v>
      </c>
    </row>
    <row r="317" spans="1:10" ht="12.75" customHeight="1">
      <c r="A317" t="s">
        <v>786</v>
      </c>
      <c r="B317" t="s">
        <v>787</v>
      </c>
      <c r="C317">
        <v>6</v>
      </c>
      <c r="D317" t="s">
        <v>86</v>
      </c>
      <c r="F317">
        <v>1</v>
      </c>
      <c r="I317">
        <f t="shared" si="4"/>
        <v>1</v>
      </c>
    </row>
    <row r="318" spans="1:10" ht="12.75" customHeight="1">
      <c r="A318" t="s">
        <v>788</v>
      </c>
      <c r="B318" t="s">
        <v>789</v>
      </c>
      <c r="C318">
        <v>6</v>
      </c>
      <c r="D318" t="s">
        <v>86</v>
      </c>
      <c r="F318">
        <v>1</v>
      </c>
      <c r="I318">
        <f t="shared" si="4"/>
        <v>1</v>
      </c>
    </row>
    <row r="319" spans="1:10" ht="12.75" customHeight="1">
      <c r="A319" t="s">
        <v>790</v>
      </c>
      <c r="B319" t="s">
        <v>791</v>
      </c>
      <c r="C319">
        <v>6</v>
      </c>
      <c r="D319" t="s">
        <v>86</v>
      </c>
      <c r="F319">
        <v>1</v>
      </c>
      <c r="I319">
        <f t="shared" si="4"/>
        <v>1</v>
      </c>
    </row>
    <row r="320" spans="1:10" ht="12.75" customHeight="1">
      <c r="A320" t="s">
        <v>792</v>
      </c>
      <c r="B320" t="s">
        <v>793</v>
      </c>
      <c r="C320">
        <v>6</v>
      </c>
      <c r="D320" t="s">
        <v>86</v>
      </c>
      <c r="F320">
        <v>1</v>
      </c>
      <c r="I320">
        <f t="shared" si="4"/>
        <v>1</v>
      </c>
    </row>
    <row r="321" spans="1:9" ht="12.75" customHeight="1">
      <c r="A321" t="s">
        <v>794</v>
      </c>
      <c r="B321" t="s">
        <v>795</v>
      </c>
      <c r="C321">
        <v>6</v>
      </c>
      <c r="D321" t="s">
        <v>86</v>
      </c>
      <c r="F321">
        <v>1</v>
      </c>
      <c r="I321">
        <f t="shared" si="4"/>
        <v>1</v>
      </c>
    </row>
    <row r="322" spans="1:9" ht="12.75" customHeight="1">
      <c r="A322" t="s">
        <v>796</v>
      </c>
      <c r="B322" t="s">
        <v>797</v>
      </c>
      <c r="C322">
        <v>6</v>
      </c>
      <c r="D322" t="s">
        <v>86</v>
      </c>
      <c r="F322">
        <v>1</v>
      </c>
      <c r="I322">
        <f t="shared" si="4"/>
        <v>1</v>
      </c>
    </row>
    <row r="323" spans="1:9" ht="12.75" customHeight="1">
      <c r="A323" t="s">
        <v>798</v>
      </c>
      <c r="B323" t="s">
        <v>799</v>
      </c>
      <c r="C323">
        <v>6</v>
      </c>
      <c r="D323" t="s">
        <v>86</v>
      </c>
      <c r="F323">
        <v>1</v>
      </c>
      <c r="I323">
        <f t="shared" si="4"/>
        <v>1</v>
      </c>
    </row>
    <row r="324" spans="1:9" ht="12.75" customHeight="1">
      <c r="A324" t="s">
        <v>800</v>
      </c>
      <c r="B324" t="s">
        <v>801</v>
      </c>
      <c r="C324">
        <v>6</v>
      </c>
      <c r="D324" t="s">
        <v>86</v>
      </c>
      <c r="F324">
        <v>1</v>
      </c>
      <c r="I324">
        <f t="shared" ref="I324:I387" si="5">IF(ISERROR(VLOOKUP(VALUE(A324),CAE_SEC,1,FALSE)),1,6)</f>
        <v>1</v>
      </c>
    </row>
    <row r="325" spans="1:9" ht="12.75" customHeight="1">
      <c r="A325" t="s">
        <v>802</v>
      </c>
      <c r="B325" t="s">
        <v>803</v>
      </c>
      <c r="C325">
        <v>6</v>
      </c>
      <c r="D325" t="s">
        <v>86</v>
      </c>
      <c r="F325">
        <v>1</v>
      </c>
      <c r="I325">
        <f t="shared" si="5"/>
        <v>1</v>
      </c>
    </row>
    <row r="326" spans="1:9" ht="12.75" customHeight="1">
      <c r="A326" t="s">
        <v>804</v>
      </c>
      <c r="B326" t="s">
        <v>805</v>
      </c>
      <c r="C326">
        <v>6</v>
      </c>
      <c r="D326" t="s">
        <v>86</v>
      </c>
      <c r="F326">
        <v>1</v>
      </c>
      <c r="I326">
        <f t="shared" si="5"/>
        <v>1</v>
      </c>
    </row>
    <row r="327" spans="1:9" ht="12.75" customHeight="1">
      <c r="A327" t="s">
        <v>806</v>
      </c>
      <c r="B327" t="s">
        <v>807</v>
      </c>
      <c r="C327">
        <v>6</v>
      </c>
      <c r="D327" t="s">
        <v>86</v>
      </c>
      <c r="F327">
        <v>1</v>
      </c>
      <c r="I327">
        <f t="shared" si="5"/>
        <v>1</v>
      </c>
    </row>
    <row r="328" spans="1:9" ht="12.75" customHeight="1">
      <c r="A328" t="s">
        <v>808</v>
      </c>
      <c r="B328" t="s">
        <v>809</v>
      </c>
      <c r="C328">
        <v>6</v>
      </c>
      <c r="D328" t="s">
        <v>86</v>
      </c>
      <c r="F328">
        <v>1</v>
      </c>
      <c r="I328">
        <f t="shared" si="5"/>
        <v>1</v>
      </c>
    </row>
    <row r="329" spans="1:9" ht="12.75" customHeight="1">
      <c r="A329" t="s">
        <v>810</v>
      </c>
      <c r="B329" t="s">
        <v>811</v>
      </c>
      <c r="C329">
        <v>6</v>
      </c>
      <c r="D329" t="s">
        <v>86</v>
      </c>
      <c r="F329">
        <v>1</v>
      </c>
      <c r="I329">
        <f t="shared" si="5"/>
        <v>1</v>
      </c>
    </row>
    <row r="330" spans="1:9" ht="12.75" customHeight="1">
      <c r="A330" t="s">
        <v>812</v>
      </c>
      <c r="B330" t="s">
        <v>813</v>
      </c>
      <c r="C330">
        <v>6</v>
      </c>
      <c r="D330" t="s">
        <v>86</v>
      </c>
      <c r="F330">
        <v>1</v>
      </c>
      <c r="I330">
        <f t="shared" si="5"/>
        <v>1</v>
      </c>
    </row>
    <row r="331" spans="1:9" ht="12.75" customHeight="1">
      <c r="A331" t="s">
        <v>814</v>
      </c>
      <c r="B331" t="s">
        <v>815</v>
      </c>
      <c r="C331">
        <v>6</v>
      </c>
      <c r="D331" t="s">
        <v>86</v>
      </c>
      <c r="F331">
        <v>1</v>
      </c>
      <c r="I331">
        <f t="shared" si="5"/>
        <v>1</v>
      </c>
    </row>
    <row r="332" spans="1:9" ht="12.75" customHeight="1">
      <c r="A332" t="s">
        <v>816</v>
      </c>
      <c r="B332" t="s">
        <v>817</v>
      </c>
      <c r="C332">
        <v>6</v>
      </c>
      <c r="D332" t="s">
        <v>86</v>
      </c>
      <c r="F332">
        <v>1</v>
      </c>
      <c r="I332">
        <f t="shared" si="5"/>
        <v>1</v>
      </c>
    </row>
    <row r="333" spans="1:9" ht="12.75" customHeight="1">
      <c r="A333" t="s">
        <v>818</v>
      </c>
      <c r="B333" t="s">
        <v>819</v>
      </c>
      <c r="C333">
        <v>6</v>
      </c>
      <c r="D333" t="s">
        <v>86</v>
      </c>
      <c r="F333">
        <v>1</v>
      </c>
      <c r="I333">
        <f t="shared" si="5"/>
        <v>1</v>
      </c>
    </row>
    <row r="334" spans="1:9" ht="12.75" customHeight="1">
      <c r="A334" t="s">
        <v>820</v>
      </c>
      <c r="B334" t="s">
        <v>821</v>
      </c>
      <c r="C334">
        <v>6</v>
      </c>
      <c r="D334" t="s">
        <v>86</v>
      </c>
      <c r="F334">
        <v>1</v>
      </c>
      <c r="I334">
        <f t="shared" si="5"/>
        <v>1</v>
      </c>
    </row>
    <row r="335" spans="1:9" ht="12.75" customHeight="1">
      <c r="A335" t="s">
        <v>822</v>
      </c>
      <c r="B335" t="s">
        <v>823</v>
      </c>
      <c r="C335">
        <v>6</v>
      </c>
      <c r="D335" t="s">
        <v>86</v>
      </c>
      <c r="F335">
        <v>1</v>
      </c>
      <c r="I335">
        <f t="shared" si="5"/>
        <v>1</v>
      </c>
    </row>
    <row r="336" spans="1:9" ht="12.75" customHeight="1">
      <c r="A336" t="s">
        <v>824</v>
      </c>
      <c r="B336" t="s">
        <v>825</v>
      </c>
      <c r="C336">
        <v>6</v>
      </c>
      <c r="D336" t="s">
        <v>86</v>
      </c>
      <c r="F336">
        <v>1</v>
      </c>
      <c r="I336">
        <f t="shared" si="5"/>
        <v>1</v>
      </c>
    </row>
    <row r="337" spans="1:9" ht="12.75" customHeight="1">
      <c r="A337" t="s">
        <v>826</v>
      </c>
      <c r="B337" t="s">
        <v>827</v>
      </c>
      <c r="C337">
        <v>6</v>
      </c>
      <c r="D337" t="s">
        <v>86</v>
      </c>
      <c r="F337">
        <v>1</v>
      </c>
      <c r="I337">
        <f t="shared" si="5"/>
        <v>1</v>
      </c>
    </row>
    <row r="338" spans="1:9" ht="12.75" customHeight="1">
      <c r="A338" t="s">
        <v>828</v>
      </c>
      <c r="B338" t="s">
        <v>829</v>
      </c>
      <c r="C338">
        <v>6</v>
      </c>
      <c r="D338" t="s">
        <v>86</v>
      </c>
      <c r="F338">
        <v>1</v>
      </c>
      <c r="I338">
        <f t="shared" si="5"/>
        <v>1</v>
      </c>
    </row>
    <row r="339" spans="1:9" ht="12.75" customHeight="1">
      <c r="A339" t="s">
        <v>830</v>
      </c>
      <c r="B339" t="s">
        <v>831</v>
      </c>
      <c r="C339">
        <v>6</v>
      </c>
      <c r="D339" t="s">
        <v>86</v>
      </c>
      <c r="F339">
        <v>1</v>
      </c>
      <c r="I339">
        <f t="shared" si="5"/>
        <v>1</v>
      </c>
    </row>
    <row r="340" spans="1:9" ht="12.75" customHeight="1">
      <c r="A340" t="s">
        <v>832</v>
      </c>
      <c r="B340" t="s">
        <v>833</v>
      </c>
      <c r="C340">
        <v>6</v>
      </c>
      <c r="D340" t="s">
        <v>86</v>
      </c>
      <c r="F340">
        <v>1</v>
      </c>
      <c r="I340">
        <f t="shared" si="5"/>
        <v>1</v>
      </c>
    </row>
    <row r="341" spans="1:9" ht="12.75" customHeight="1">
      <c r="A341" t="s">
        <v>834</v>
      </c>
      <c r="B341" t="s">
        <v>835</v>
      </c>
      <c r="C341">
        <v>6</v>
      </c>
      <c r="D341" t="s">
        <v>86</v>
      </c>
      <c r="F341">
        <v>1</v>
      </c>
      <c r="I341">
        <f t="shared" si="5"/>
        <v>1</v>
      </c>
    </row>
    <row r="342" spans="1:9" ht="12.75" customHeight="1">
      <c r="A342" t="s">
        <v>836</v>
      </c>
      <c r="B342" t="s">
        <v>837</v>
      </c>
      <c r="C342">
        <v>6</v>
      </c>
      <c r="D342" t="s">
        <v>86</v>
      </c>
      <c r="F342">
        <v>1</v>
      </c>
      <c r="I342">
        <f t="shared" si="5"/>
        <v>1</v>
      </c>
    </row>
    <row r="343" spans="1:9" ht="12.75" customHeight="1">
      <c r="A343" t="s">
        <v>838</v>
      </c>
      <c r="B343" t="s">
        <v>839</v>
      </c>
      <c r="C343">
        <v>6</v>
      </c>
      <c r="D343" t="s">
        <v>86</v>
      </c>
      <c r="F343">
        <v>1</v>
      </c>
      <c r="I343">
        <f t="shared" si="5"/>
        <v>1</v>
      </c>
    </row>
    <row r="344" spans="1:9" ht="12.75" customHeight="1">
      <c r="A344" t="s">
        <v>840</v>
      </c>
      <c r="B344" t="s">
        <v>841</v>
      </c>
      <c r="C344">
        <v>6</v>
      </c>
      <c r="D344" t="s">
        <v>86</v>
      </c>
      <c r="F344">
        <v>1</v>
      </c>
      <c r="I344">
        <f t="shared" si="5"/>
        <v>1</v>
      </c>
    </row>
    <row r="345" spans="1:9" ht="12.75" customHeight="1">
      <c r="A345" t="s">
        <v>842</v>
      </c>
      <c r="B345" t="s">
        <v>843</v>
      </c>
      <c r="C345">
        <v>6</v>
      </c>
      <c r="D345" t="s">
        <v>86</v>
      </c>
      <c r="F345">
        <v>1</v>
      </c>
      <c r="I345">
        <f t="shared" si="5"/>
        <v>1</v>
      </c>
    </row>
    <row r="346" spans="1:9" ht="12.75" customHeight="1">
      <c r="A346" t="s">
        <v>844</v>
      </c>
      <c r="B346" t="s">
        <v>845</v>
      </c>
      <c r="C346">
        <v>6</v>
      </c>
      <c r="D346" t="s">
        <v>86</v>
      </c>
      <c r="F346">
        <v>1</v>
      </c>
      <c r="I346">
        <f t="shared" si="5"/>
        <v>1</v>
      </c>
    </row>
    <row r="347" spans="1:9" ht="12.75" customHeight="1">
      <c r="A347" t="s">
        <v>846</v>
      </c>
      <c r="B347" t="s">
        <v>847</v>
      </c>
      <c r="C347">
        <v>6</v>
      </c>
      <c r="D347" t="s">
        <v>86</v>
      </c>
      <c r="F347">
        <v>1</v>
      </c>
      <c r="I347">
        <f t="shared" si="5"/>
        <v>1</v>
      </c>
    </row>
    <row r="348" spans="1:9" ht="12.75" customHeight="1">
      <c r="A348" t="s">
        <v>848</v>
      </c>
      <c r="B348" t="s">
        <v>849</v>
      </c>
      <c r="C348">
        <v>6</v>
      </c>
      <c r="D348" t="s">
        <v>86</v>
      </c>
      <c r="F348">
        <v>1</v>
      </c>
      <c r="I348">
        <f t="shared" si="5"/>
        <v>1</v>
      </c>
    </row>
    <row r="349" spans="1:9" ht="12.75" customHeight="1">
      <c r="A349" t="s">
        <v>850</v>
      </c>
      <c r="B349" t="s">
        <v>851</v>
      </c>
      <c r="C349">
        <v>6</v>
      </c>
      <c r="D349" t="s">
        <v>86</v>
      </c>
      <c r="F349">
        <v>1</v>
      </c>
      <c r="I349">
        <f t="shared" si="5"/>
        <v>1</v>
      </c>
    </row>
    <row r="350" spans="1:9" ht="12.75" customHeight="1">
      <c r="A350" t="s">
        <v>852</v>
      </c>
      <c r="B350" t="s">
        <v>853</v>
      </c>
      <c r="C350">
        <v>6</v>
      </c>
      <c r="D350" t="s">
        <v>86</v>
      </c>
      <c r="F350">
        <v>1</v>
      </c>
      <c r="I350">
        <f t="shared" si="5"/>
        <v>1</v>
      </c>
    </row>
    <row r="351" spans="1:9" ht="12.75" customHeight="1">
      <c r="A351" t="s">
        <v>854</v>
      </c>
      <c r="B351" t="s">
        <v>855</v>
      </c>
      <c r="C351">
        <v>6</v>
      </c>
      <c r="D351" t="s">
        <v>86</v>
      </c>
      <c r="F351">
        <v>1</v>
      </c>
      <c r="I351">
        <f t="shared" si="5"/>
        <v>1</v>
      </c>
    </row>
    <row r="352" spans="1:9" ht="12.75" customHeight="1">
      <c r="A352" t="s">
        <v>856</v>
      </c>
      <c r="B352" t="s">
        <v>857</v>
      </c>
      <c r="C352">
        <v>6</v>
      </c>
      <c r="D352" t="s">
        <v>86</v>
      </c>
      <c r="F352">
        <v>1</v>
      </c>
      <c r="I352">
        <f t="shared" si="5"/>
        <v>1</v>
      </c>
    </row>
    <row r="353" spans="1:9" ht="12.75" customHeight="1">
      <c r="A353" t="s">
        <v>858</v>
      </c>
      <c r="B353" t="s">
        <v>859</v>
      </c>
      <c r="C353">
        <v>6</v>
      </c>
      <c r="D353" t="s">
        <v>86</v>
      </c>
      <c r="F353">
        <v>1</v>
      </c>
      <c r="I353">
        <f t="shared" si="5"/>
        <v>1</v>
      </c>
    </row>
    <row r="354" spans="1:9" ht="12.75" customHeight="1">
      <c r="A354" t="s">
        <v>860</v>
      </c>
      <c r="B354" t="s">
        <v>861</v>
      </c>
      <c r="C354">
        <v>6</v>
      </c>
      <c r="D354" t="s">
        <v>86</v>
      </c>
      <c r="F354">
        <v>1</v>
      </c>
      <c r="I354">
        <f t="shared" si="5"/>
        <v>1</v>
      </c>
    </row>
    <row r="355" spans="1:9" ht="12.75" customHeight="1">
      <c r="A355" t="s">
        <v>862</v>
      </c>
      <c r="B355" t="s">
        <v>863</v>
      </c>
      <c r="C355">
        <v>6</v>
      </c>
      <c r="D355" t="s">
        <v>86</v>
      </c>
      <c r="F355">
        <v>1</v>
      </c>
      <c r="I355">
        <f t="shared" si="5"/>
        <v>1</v>
      </c>
    </row>
    <row r="356" spans="1:9" ht="12.75" customHeight="1">
      <c r="A356" t="s">
        <v>864</v>
      </c>
      <c r="B356" t="s">
        <v>865</v>
      </c>
      <c r="C356">
        <v>6</v>
      </c>
      <c r="D356" t="s">
        <v>86</v>
      </c>
      <c r="F356">
        <v>1</v>
      </c>
      <c r="I356">
        <f t="shared" si="5"/>
        <v>1</v>
      </c>
    </row>
    <row r="357" spans="1:9" ht="12.75" customHeight="1">
      <c r="A357" t="s">
        <v>866</v>
      </c>
      <c r="B357" t="s">
        <v>867</v>
      </c>
      <c r="C357">
        <v>6</v>
      </c>
      <c r="D357" t="s">
        <v>86</v>
      </c>
      <c r="F357">
        <v>1</v>
      </c>
      <c r="I357">
        <f t="shared" si="5"/>
        <v>1</v>
      </c>
    </row>
    <row r="358" spans="1:9" ht="12.75" customHeight="1">
      <c r="A358" t="s">
        <v>868</v>
      </c>
      <c r="B358" t="s">
        <v>869</v>
      </c>
      <c r="C358">
        <v>6</v>
      </c>
      <c r="D358" t="s">
        <v>86</v>
      </c>
      <c r="F358">
        <v>1</v>
      </c>
      <c r="I358">
        <f t="shared" si="5"/>
        <v>1</v>
      </c>
    </row>
    <row r="359" spans="1:9" ht="12.75" customHeight="1">
      <c r="A359" t="s">
        <v>870</v>
      </c>
      <c r="B359" t="s">
        <v>871</v>
      </c>
      <c r="C359">
        <v>6</v>
      </c>
      <c r="D359" t="s">
        <v>86</v>
      </c>
      <c r="F359">
        <v>1</v>
      </c>
      <c r="I359">
        <f t="shared" si="5"/>
        <v>1</v>
      </c>
    </row>
    <row r="360" spans="1:9" ht="12.75" customHeight="1">
      <c r="A360" t="s">
        <v>872</v>
      </c>
      <c r="B360" t="s">
        <v>873</v>
      </c>
      <c r="C360">
        <v>6</v>
      </c>
      <c r="D360" t="s">
        <v>86</v>
      </c>
      <c r="F360">
        <v>1</v>
      </c>
      <c r="I360">
        <f t="shared" si="5"/>
        <v>1</v>
      </c>
    </row>
    <row r="361" spans="1:9" ht="12.75" customHeight="1">
      <c r="A361" t="s">
        <v>874</v>
      </c>
      <c r="B361" t="s">
        <v>875</v>
      </c>
      <c r="C361">
        <v>6</v>
      </c>
      <c r="D361" t="s">
        <v>86</v>
      </c>
      <c r="F361">
        <v>1</v>
      </c>
      <c r="I361">
        <f t="shared" si="5"/>
        <v>1</v>
      </c>
    </row>
    <row r="362" spans="1:9" ht="12.75" customHeight="1">
      <c r="A362" t="s">
        <v>876</v>
      </c>
      <c r="B362" t="s">
        <v>877</v>
      </c>
      <c r="C362">
        <v>6</v>
      </c>
      <c r="D362" t="s">
        <v>86</v>
      </c>
      <c r="F362">
        <v>1</v>
      </c>
      <c r="I362">
        <f t="shared" si="5"/>
        <v>1</v>
      </c>
    </row>
    <row r="363" spans="1:9" ht="12.75" customHeight="1">
      <c r="A363" t="s">
        <v>878</v>
      </c>
      <c r="B363" t="s">
        <v>879</v>
      </c>
      <c r="C363">
        <v>6</v>
      </c>
      <c r="D363" t="s">
        <v>86</v>
      </c>
      <c r="F363">
        <v>1</v>
      </c>
      <c r="I363">
        <f t="shared" si="5"/>
        <v>1</v>
      </c>
    </row>
    <row r="364" spans="1:9" ht="12.75" customHeight="1">
      <c r="A364" t="s">
        <v>880</v>
      </c>
      <c r="B364" t="s">
        <v>881</v>
      </c>
      <c r="C364">
        <v>6</v>
      </c>
      <c r="D364" t="s">
        <v>86</v>
      </c>
      <c r="F364">
        <v>1</v>
      </c>
      <c r="I364">
        <f t="shared" si="5"/>
        <v>1</v>
      </c>
    </row>
    <row r="365" spans="1:9" ht="12.75" customHeight="1">
      <c r="A365" t="s">
        <v>882</v>
      </c>
      <c r="B365" t="s">
        <v>883</v>
      </c>
      <c r="C365">
        <v>6</v>
      </c>
      <c r="D365" t="s">
        <v>86</v>
      </c>
      <c r="F365">
        <v>1</v>
      </c>
      <c r="I365">
        <f t="shared" si="5"/>
        <v>1</v>
      </c>
    </row>
    <row r="366" spans="1:9" ht="12.75" customHeight="1">
      <c r="A366" t="s">
        <v>884</v>
      </c>
      <c r="B366" t="s">
        <v>885</v>
      </c>
      <c r="C366">
        <v>6</v>
      </c>
      <c r="D366" t="s">
        <v>86</v>
      </c>
      <c r="F366">
        <v>1</v>
      </c>
      <c r="I366">
        <f t="shared" si="5"/>
        <v>1</v>
      </c>
    </row>
    <row r="367" spans="1:9" ht="12.75" customHeight="1">
      <c r="A367" t="s">
        <v>886</v>
      </c>
      <c r="B367" t="s">
        <v>887</v>
      </c>
      <c r="C367">
        <v>6</v>
      </c>
      <c r="D367" t="s">
        <v>86</v>
      </c>
      <c r="F367">
        <v>1</v>
      </c>
      <c r="I367">
        <f t="shared" si="5"/>
        <v>1</v>
      </c>
    </row>
    <row r="368" spans="1:9" ht="12.75" customHeight="1">
      <c r="A368" t="s">
        <v>888</v>
      </c>
      <c r="B368" t="s">
        <v>889</v>
      </c>
      <c r="C368">
        <v>6</v>
      </c>
      <c r="D368" t="s">
        <v>86</v>
      </c>
      <c r="F368">
        <v>1</v>
      </c>
      <c r="I368">
        <f t="shared" si="5"/>
        <v>1</v>
      </c>
    </row>
    <row r="369" spans="1:9" ht="12.75" customHeight="1">
      <c r="A369" t="s">
        <v>890</v>
      </c>
      <c r="B369" t="s">
        <v>891</v>
      </c>
      <c r="C369">
        <v>6</v>
      </c>
      <c r="D369" t="s">
        <v>86</v>
      </c>
      <c r="F369">
        <v>1</v>
      </c>
      <c r="I369">
        <f t="shared" si="5"/>
        <v>1</v>
      </c>
    </row>
    <row r="370" spans="1:9" ht="12.75" customHeight="1">
      <c r="A370" t="s">
        <v>892</v>
      </c>
      <c r="B370" t="s">
        <v>893</v>
      </c>
      <c r="C370">
        <v>6</v>
      </c>
      <c r="D370" t="s">
        <v>86</v>
      </c>
      <c r="F370">
        <v>1</v>
      </c>
      <c r="I370">
        <f t="shared" si="5"/>
        <v>1</v>
      </c>
    </row>
    <row r="371" spans="1:9" ht="12.75" customHeight="1">
      <c r="A371" t="s">
        <v>894</v>
      </c>
      <c r="B371" t="s">
        <v>895</v>
      </c>
      <c r="C371">
        <v>6</v>
      </c>
      <c r="D371" t="s">
        <v>86</v>
      </c>
      <c r="F371">
        <v>1</v>
      </c>
      <c r="I371">
        <f t="shared" si="5"/>
        <v>1</v>
      </c>
    </row>
    <row r="372" spans="1:9" ht="12.75" customHeight="1">
      <c r="A372" t="s">
        <v>896</v>
      </c>
      <c r="B372" t="s">
        <v>897</v>
      </c>
      <c r="C372">
        <v>6</v>
      </c>
      <c r="D372" t="s">
        <v>86</v>
      </c>
      <c r="F372">
        <v>1</v>
      </c>
      <c r="I372">
        <f t="shared" si="5"/>
        <v>1</v>
      </c>
    </row>
    <row r="373" spans="1:9" ht="12.75" customHeight="1">
      <c r="A373" t="s">
        <v>898</v>
      </c>
      <c r="B373" t="s">
        <v>899</v>
      </c>
      <c r="C373">
        <v>6</v>
      </c>
      <c r="D373" t="s">
        <v>86</v>
      </c>
      <c r="F373">
        <v>1</v>
      </c>
      <c r="I373">
        <f t="shared" si="5"/>
        <v>1</v>
      </c>
    </row>
    <row r="374" spans="1:9" ht="12.75" customHeight="1">
      <c r="A374" t="s">
        <v>900</v>
      </c>
      <c r="B374" t="s">
        <v>901</v>
      </c>
      <c r="C374">
        <v>6</v>
      </c>
      <c r="D374" t="s">
        <v>86</v>
      </c>
      <c r="F374">
        <v>1</v>
      </c>
      <c r="I374">
        <f t="shared" si="5"/>
        <v>1</v>
      </c>
    </row>
    <row r="375" spans="1:9" ht="12.75" customHeight="1">
      <c r="A375" t="s">
        <v>902</v>
      </c>
      <c r="B375" t="s">
        <v>903</v>
      </c>
      <c r="C375">
        <v>6</v>
      </c>
      <c r="D375" t="s">
        <v>86</v>
      </c>
      <c r="F375">
        <v>1</v>
      </c>
      <c r="I375">
        <f t="shared" si="5"/>
        <v>1</v>
      </c>
    </row>
    <row r="376" spans="1:9" ht="12.75" customHeight="1">
      <c r="A376" t="s">
        <v>904</v>
      </c>
      <c r="B376" t="s">
        <v>905</v>
      </c>
      <c r="C376">
        <v>6</v>
      </c>
      <c r="D376" t="s">
        <v>86</v>
      </c>
      <c r="F376">
        <v>1</v>
      </c>
      <c r="I376">
        <f t="shared" si="5"/>
        <v>1</v>
      </c>
    </row>
    <row r="377" spans="1:9" ht="12.75" customHeight="1">
      <c r="A377" t="s">
        <v>906</v>
      </c>
      <c r="B377" t="s">
        <v>907</v>
      </c>
      <c r="C377">
        <v>6</v>
      </c>
      <c r="D377" t="s">
        <v>86</v>
      </c>
      <c r="F377">
        <v>1</v>
      </c>
      <c r="I377">
        <f t="shared" si="5"/>
        <v>1</v>
      </c>
    </row>
    <row r="378" spans="1:9" ht="12.75" customHeight="1">
      <c r="A378" t="s">
        <v>908</v>
      </c>
      <c r="B378" t="s">
        <v>909</v>
      </c>
      <c r="C378">
        <v>6</v>
      </c>
      <c r="D378" t="s">
        <v>86</v>
      </c>
      <c r="F378">
        <v>1</v>
      </c>
      <c r="I378">
        <f t="shared" si="5"/>
        <v>1</v>
      </c>
    </row>
    <row r="379" spans="1:9" ht="12.75" customHeight="1">
      <c r="A379" t="s">
        <v>910</v>
      </c>
      <c r="B379" t="s">
        <v>911</v>
      </c>
      <c r="C379">
        <v>6</v>
      </c>
      <c r="D379" t="s">
        <v>86</v>
      </c>
      <c r="F379">
        <v>1</v>
      </c>
      <c r="I379">
        <f t="shared" si="5"/>
        <v>1</v>
      </c>
    </row>
    <row r="380" spans="1:9" ht="12.75" customHeight="1">
      <c r="A380" t="s">
        <v>912</v>
      </c>
      <c r="B380" t="s">
        <v>913</v>
      </c>
      <c r="C380">
        <v>6</v>
      </c>
      <c r="D380" t="s">
        <v>86</v>
      </c>
      <c r="F380">
        <v>1</v>
      </c>
      <c r="I380">
        <f t="shared" si="5"/>
        <v>1</v>
      </c>
    </row>
    <row r="381" spans="1:9" ht="12.75" customHeight="1">
      <c r="A381" t="s">
        <v>914</v>
      </c>
      <c r="B381" t="s">
        <v>915</v>
      </c>
      <c r="C381">
        <v>6</v>
      </c>
      <c r="D381" t="s">
        <v>86</v>
      </c>
      <c r="F381">
        <v>1</v>
      </c>
      <c r="I381">
        <f t="shared" si="5"/>
        <v>1</v>
      </c>
    </row>
    <row r="382" spans="1:9" ht="12.75" customHeight="1">
      <c r="A382" t="s">
        <v>916</v>
      </c>
      <c r="B382" t="s">
        <v>917</v>
      </c>
      <c r="C382">
        <v>6</v>
      </c>
      <c r="D382" t="s">
        <v>86</v>
      </c>
      <c r="F382">
        <v>1</v>
      </c>
      <c r="I382">
        <f t="shared" si="5"/>
        <v>1</v>
      </c>
    </row>
    <row r="383" spans="1:9" ht="12.75" customHeight="1">
      <c r="A383" t="s">
        <v>918</v>
      </c>
      <c r="B383" t="s">
        <v>919</v>
      </c>
      <c r="C383">
        <v>6</v>
      </c>
      <c r="D383" t="s">
        <v>86</v>
      </c>
      <c r="F383">
        <v>1</v>
      </c>
      <c r="I383">
        <f t="shared" si="5"/>
        <v>1</v>
      </c>
    </row>
    <row r="384" spans="1:9" ht="12.75" customHeight="1">
      <c r="A384" t="s">
        <v>920</v>
      </c>
      <c r="B384" t="s">
        <v>921</v>
      </c>
      <c r="C384">
        <v>6</v>
      </c>
      <c r="D384" t="s">
        <v>86</v>
      </c>
      <c r="F384">
        <v>1</v>
      </c>
      <c r="I384">
        <f t="shared" si="5"/>
        <v>1</v>
      </c>
    </row>
    <row r="385" spans="1:9" ht="12.75" customHeight="1">
      <c r="A385" t="s">
        <v>922</v>
      </c>
      <c r="B385" t="s">
        <v>923</v>
      </c>
      <c r="C385">
        <v>6</v>
      </c>
      <c r="D385" t="s">
        <v>86</v>
      </c>
      <c r="F385">
        <v>1</v>
      </c>
      <c r="I385">
        <f t="shared" si="5"/>
        <v>1</v>
      </c>
    </row>
    <row r="386" spans="1:9" ht="12.75" customHeight="1">
      <c r="A386" t="s">
        <v>924</v>
      </c>
      <c r="B386" t="s">
        <v>925</v>
      </c>
      <c r="C386">
        <v>6</v>
      </c>
      <c r="D386" t="s">
        <v>86</v>
      </c>
      <c r="F386">
        <v>1</v>
      </c>
      <c r="I386">
        <f t="shared" si="5"/>
        <v>1</v>
      </c>
    </row>
    <row r="387" spans="1:9" ht="12.75" customHeight="1">
      <c r="A387" t="s">
        <v>926</v>
      </c>
      <c r="B387" t="s">
        <v>927</v>
      </c>
      <c r="C387">
        <v>6</v>
      </c>
      <c r="D387" t="s">
        <v>86</v>
      </c>
      <c r="F387">
        <v>1</v>
      </c>
      <c r="I387">
        <f t="shared" si="5"/>
        <v>1</v>
      </c>
    </row>
    <row r="388" spans="1:9" ht="12.75" customHeight="1">
      <c r="A388" t="s">
        <v>928</v>
      </c>
      <c r="B388" t="s">
        <v>929</v>
      </c>
      <c r="C388">
        <v>6</v>
      </c>
      <c r="D388" t="s">
        <v>86</v>
      </c>
      <c r="F388">
        <v>1</v>
      </c>
      <c r="I388">
        <f t="shared" ref="I388:I451" si="6">IF(ISERROR(VLOOKUP(VALUE(A388),CAE_SEC,1,FALSE)),1,6)</f>
        <v>1</v>
      </c>
    </row>
    <row r="389" spans="1:9" ht="12.75" customHeight="1">
      <c r="A389" t="s">
        <v>930</v>
      </c>
      <c r="B389" t="s">
        <v>931</v>
      </c>
      <c r="C389">
        <v>6</v>
      </c>
      <c r="D389" t="s">
        <v>86</v>
      </c>
      <c r="F389">
        <v>1</v>
      </c>
      <c r="I389">
        <f t="shared" si="6"/>
        <v>1</v>
      </c>
    </row>
    <row r="390" spans="1:9" ht="12.75" customHeight="1">
      <c r="A390" t="s">
        <v>932</v>
      </c>
      <c r="B390" t="s">
        <v>933</v>
      </c>
      <c r="C390">
        <v>6</v>
      </c>
      <c r="D390" t="s">
        <v>86</v>
      </c>
      <c r="F390">
        <v>1</v>
      </c>
      <c r="I390">
        <f t="shared" si="6"/>
        <v>1</v>
      </c>
    </row>
    <row r="391" spans="1:9" ht="12.75" customHeight="1">
      <c r="A391" t="s">
        <v>934</v>
      </c>
      <c r="B391" t="s">
        <v>935</v>
      </c>
      <c r="C391">
        <v>6</v>
      </c>
      <c r="D391" t="s">
        <v>86</v>
      </c>
      <c r="F391">
        <v>1</v>
      </c>
      <c r="I391">
        <f t="shared" si="6"/>
        <v>1</v>
      </c>
    </row>
    <row r="392" spans="1:9" ht="12.75" customHeight="1">
      <c r="A392" t="s">
        <v>936</v>
      </c>
      <c r="B392" t="s">
        <v>937</v>
      </c>
      <c r="C392">
        <v>6</v>
      </c>
      <c r="D392" t="s">
        <v>86</v>
      </c>
      <c r="F392">
        <v>1</v>
      </c>
      <c r="I392">
        <f t="shared" si="6"/>
        <v>1</v>
      </c>
    </row>
    <row r="393" spans="1:9" ht="12.75" customHeight="1">
      <c r="A393" t="s">
        <v>938</v>
      </c>
      <c r="B393" t="s">
        <v>939</v>
      </c>
      <c r="C393">
        <v>6</v>
      </c>
      <c r="D393" t="s">
        <v>86</v>
      </c>
      <c r="F393">
        <v>1</v>
      </c>
      <c r="I393">
        <f t="shared" si="6"/>
        <v>1</v>
      </c>
    </row>
    <row r="394" spans="1:9" ht="12.75" customHeight="1">
      <c r="A394" t="s">
        <v>940</v>
      </c>
      <c r="B394" t="s">
        <v>941</v>
      </c>
      <c r="C394">
        <v>6</v>
      </c>
      <c r="D394" t="s">
        <v>86</v>
      </c>
      <c r="F394">
        <v>1</v>
      </c>
      <c r="I394">
        <f t="shared" si="6"/>
        <v>1</v>
      </c>
    </row>
    <row r="395" spans="1:9" ht="12.75" customHeight="1">
      <c r="A395" t="s">
        <v>942</v>
      </c>
      <c r="B395" t="s">
        <v>943</v>
      </c>
      <c r="C395">
        <v>6</v>
      </c>
      <c r="D395" t="s">
        <v>86</v>
      </c>
      <c r="F395">
        <v>1</v>
      </c>
      <c r="I395">
        <f t="shared" si="6"/>
        <v>1</v>
      </c>
    </row>
    <row r="396" spans="1:9" ht="12.75" customHeight="1">
      <c r="A396" t="s">
        <v>944</v>
      </c>
      <c r="B396" t="s">
        <v>945</v>
      </c>
      <c r="C396">
        <v>6</v>
      </c>
      <c r="D396" t="s">
        <v>86</v>
      </c>
      <c r="F396">
        <v>1</v>
      </c>
      <c r="I396">
        <f t="shared" si="6"/>
        <v>1</v>
      </c>
    </row>
    <row r="397" spans="1:9" ht="12.75" customHeight="1">
      <c r="A397" t="s">
        <v>946</v>
      </c>
      <c r="B397" t="s">
        <v>947</v>
      </c>
      <c r="C397">
        <v>6</v>
      </c>
      <c r="D397" t="s">
        <v>86</v>
      </c>
      <c r="F397">
        <v>1</v>
      </c>
      <c r="I397">
        <f t="shared" si="6"/>
        <v>1</v>
      </c>
    </row>
    <row r="398" spans="1:9" ht="12.75" customHeight="1">
      <c r="A398" t="s">
        <v>948</v>
      </c>
      <c r="B398" t="s">
        <v>949</v>
      </c>
      <c r="C398">
        <v>6</v>
      </c>
      <c r="D398" t="s">
        <v>86</v>
      </c>
      <c r="F398">
        <v>1</v>
      </c>
      <c r="I398">
        <f t="shared" si="6"/>
        <v>1</v>
      </c>
    </row>
    <row r="399" spans="1:9" ht="12.75" customHeight="1">
      <c r="A399" t="s">
        <v>950</v>
      </c>
      <c r="B399" t="s">
        <v>951</v>
      </c>
      <c r="C399">
        <v>6</v>
      </c>
      <c r="D399" t="s">
        <v>86</v>
      </c>
      <c r="F399">
        <v>1</v>
      </c>
      <c r="I399">
        <f t="shared" si="6"/>
        <v>1</v>
      </c>
    </row>
    <row r="400" spans="1:9" ht="12.75" customHeight="1">
      <c r="A400" t="s">
        <v>952</v>
      </c>
      <c r="B400" t="s">
        <v>953</v>
      </c>
      <c r="C400">
        <v>6</v>
      </c>
      <c r="D400" t="s">
        <v>86</v>
      </c>
      <c r="F400">
        <v>1</v>
      </c>
      <c r="I400">
        <f t="shared" si="6"/>
        <v>1</v>
      </c>
    </row>
    <row r="401" spans="1:9" ht="12.75" customHeight="1">
      <c r="A401" t="s">
        <v>954</v>
      </c>
      <c r="B401" t="s">
        <v>955</v>
      </c>
      <c r="C401">
        <v>6</v>
      </c>
      <c r="D401" t="s">
        <v>86</v>
      </c>
      <c r="F401">
        <v>1</v>
      </c>
      <c r="I401">
        <f t="shared" si="6"/>
        <v>1</v>
      </c>
    </row>
    <row r="402" spans="1:9" ht="12.75" customHeight="1">
      <c r="A402" t="s">
        <v>956</v>
      </c>
      <c r="B402" t="s">
        <v>957</v>
      </c>
      <c r="C402">
        <v>6</v>
      </c>
      <c r="D402" t="s">
        <v>86</v>
      </c>
      <c r="F402">
        <v>1</v>
      </c>
      <c r="I402">
        <f t="shared" si="6"/>
        <v>1</v>
      </c>
    </row>
    <row r="403" spans="1:9" ht="12.75" customHeight="1">
      <c r="A403" t="s">
        <v>958</v>
      </c>
      <c r="B403" t="s">
        <v>959</v>
      </c>
      <c r="C403">
        <v>6</v>
      </c>
      <c r="D403" t="s">
        <v>86</v>
      </c>
      <c r="F403">
        <v>1</v>
      </c>
      <c r="I403">
        <f t="shared" si="6"/>
        <v>1</v>
      </c>
    </row>
    <row r="404" spans="1:9" ht="12.75" customHeight="1">
      <c r="A404" t="s">
        <v>960</v>
      </c>
      <c r="B404" t="s">
        <v>961</v>
      </c>
      <c r="C404">
        <v>6</v>
      </c>
      <c r="D404" t="s">
        <v>86</v>
      </c>
      <c r="F404">
        <v>1</v>
      </c>
      <c r="I404">
        <f t="shared" si="6"/>
        <v>1</v>
      </c>
    </row>
    <row r="405" spans="1:9" ht="12.75" customHeight="1">
      <c r="A405" t="s">
        <v>962</v>
      </c>
      <c r="B405" t="s">
        <v>963</v>
      </c>
      <c r="C405">
        <v>6</v>
      </c>
      <c r="D405" t="s">
        <v>86</v>
      </c>
      <c r="F405">
        <v>1</v>
      </c>
      <c r="I405">
        <f t="shared" si="6"/>
        <v>1</v>
      </c>
    </row>
    <row r="406" spans="1:9" ht="12.75" customHeight="1">
      <c r="A406" t="s">
        <v>964</v>
      </c>
      <c r="B406" t="s">
        <v>965</v>
      </c>
      <c r="C406">
        <v>6</v>
      </c>
      <c r="D406" t="s">
        <v>86</v>
      </c>
      <c r="F406">
        <v>1</v>
      </c>
      <c r="I406">
        <f t="shared" si="6"/>
        <v>1</v>
      </c>
    </row>
    <row r="407" spans="1:9" ht="12.75" customHeight="1">
      <c r="A407" t="s">
        <v>966</v>
      </c>
      <c r="B407" t="s">
        <v>967</v>
      </c>
      <c r="C407">
        <v>6</v>
      </c>
      <c r="D407" t="s">
        <v>98</v>
      </c>
      <c r="F407">
        <v>2</v>
      </c>
      <c r="I407">
        <f t="shared" si="6"/>
        <v>1</v>
      </c>
    </row>
    <row r="408" spans="1:9" ht="12.75" customHeight="1">
      <c r="A408" t="s">
        <v>968</v>
      </c>
      <c r="B408" t="s">
        <v>969</v>
      </c>
      <c r="C408">
        <v>6</v>
      </c>
      <c r="D408" t="s">
        <v>98</v>
      </c>
      <c r="F408">
        <v>2</v>
      </c>
      <c r="I408">
        <f t="shared" si="6"/>
        <v>1</v>
      </c>
    </row>
    <row r="409" spans="1:9" ht="12.75" customHeight="1">
      <c r="A409" t="s">
        <v>970</v>
      </c>
      <c r="B409" t="s">
        <v>971</v>
      </c>
      <c r="C409">
        <v>6</v>
      </c>
      <c r="D409" t="s">
        <v>98</v>
      </c>
      <c r="F409">
        <v>2</v>
      </c>
      <c r="I409">
        <f t="shared" si="6"/>
        <v>1</v>
      </c>
    </row>
    <row r="410" spans="1:9" ht="12.75" customHeight="1">
      <c r="A410" t="s">
        <v>972</v>
      </c>
      <c r="B410" t="s">
        <v>973</v>
      </c>
      <c r="C410">
        <v>6</v>
      </c>
      <c r="D410" t="s">
        <v>98</v>
      </c>
      <c r="F410">
        <v>2</v>
      </c>
      <c r="I410">
        <f t="shared" si="6"/>
        <v>1</v>
      </c>
    </row>
    <row r="411" spans="1:9" ht="12.75" customHeight="1">
      <c r="A411" t="s">
        <v>974</v>
      </c>
      <c r="B411" t="s">
        <v>975</v>
      </c>
      <c r="C411">
        <v>6</v>
      </c>
      <c r="D411" t="s">
        <v>98</v>
      </c>
      <c r="F411">
        <v>2</v>
      </c>
      <c r="I411">
        <f t="shared" si="6"/>
        <v>1</v>
      </c>
    </row>
    <row r="412" spans="1:9" ht="12.75" customHeight="1">
      <c r="A412" t="s">
        <v>976</v>
      </c>
      <c r="B412" t="s">
        <v>977</v>
      </c>
      <c r="C412">
        <v>6</v>
      </c>
      <c r="D412" t="s">
        <v>98</v>
      </c>
      <c r="F412">
        <v>2</v>
      </c>
      <c r="I412">
        <f t="shared" si="6"/>
        <v>1</v>
      </c>
    </row>
    <row r="413" spans="1:9" ht="12.75" customHeight="1">
      <c r="A413" t="s">
        <v>978</v>
      </c>
      <c r="B413" t="s">
        <v>979</v>
      </c>
      <c r="C413">
        <v>6</v>
      </c>
      <c r="D413" t="s">
        <v>98</v>
      </c>
      <c r="F413">
        <v>2</v>
      </c>
      <c r="I413">
        <f t="shared" si="6"/>
        <v>1</v>
      </c>
    </row>
    <row r="414" spans="1:9" ht="12.75" customHeight="1">
      <c r="A414" t="s">
        <v>980</v>
      </c>
      <c r="B414" t="s">
        <v>981</v>
      </c>
      <c r="C414">
        <v>6</v>
      </c>
      <c r="D414" t="s">
        <v>98</v>
      </c>
      <c r="F414">
        <v>2</v>
      </c>
      <c r="I414">
        <f t="shared" si="6"/>
        <v>1</v>
      </c>
    </row>
    <row r="415" spans="1:9" ht="12.75" customHeight="1">
      <c r="A415" t="s">
        <v>982</v>
      </c>
      <c r="B415" t="s">
        <v>983</v>
      </c>
      <c r="C415">
        <v>6</v>
      </c>
      <c r="D415" t="s">
        <v>98</v>
      </c>
      <c r="F415">
        <v>2</v>
      </c>
      <c r="I415">
        <f t="shared" si="6"/>
        <v>1</v>
      </c>
    </row>
    <row r="416" spans="1:9" ht="12.75" customHeight="1">
      <c r="A416" t="s">
        <v>984</v>
      </c>
      <c r="B416" t="s">
        <v>985</v>
      </c>
      <c r="C416">
        <v>1</v>
      </c>
      <c r="D416" t="s">
        <v>98</v>
      </c>
      <c r="F416">
        <v>2</v>
      </c>
      <c r="I416">
        <f t="shared" si="6"/>
        <v>1</v>
      </c>
    </row>
    <row r="417" spans="1:9" ht="12.75" customHeight="1">
      <c r="A417" t="s">
        <v>986</v>
      </c>
      <c r="B417" t="s">
        <v>987</v>
      </c>
      <c r="C417">
        <v>6</v>
      </c>
      <c r="D417" t="s">
        <v>98</v>
      </c>
      <c r="F417">
        <v>2</v>
      </c>
      <c r="I417">
        <f t="shared" si="6"/>
        <v>1</v>
      </c>
    </row>
    <row r="418" spans="1:9" ht="12.75" customHeight="1">
      <c r="A418" t="s">
        <v>988</v>
      </c>
      <c r="B418" t="s">
        <v>989</v>
      </c>
      <c r="C418">
        <v>1</v>
      </c>
      <c r="D418" t="s">
        <v>159</v>
      </c>
      <c r="F418">
        <v>10</v>
      </c>
      <c r="I418">
        <f t="shared" si="6"/>
        <v>1</v>
      </c>
    </row>
    <row r="419" spans="1:9" ht="12.75" customHeight="1">
      <c r="A419" t="s">
        <v>990</v>
      </c>
      <c r="B419" t="s">
        <v>991</v>
      </c>
      <c r="C419">
        <v>1</v>
      </c>
      <c r="D419" t="s">
        <v>159</v>
      </c>
      <c r="F419">
        <v>10</v>
      </c>
      <c r="I419">
        <f t="shared" si="6"/>
        <v>1</v>
      </c>
    </row>
    <row r="420" spans="1:9" ht="12.75" customHeight="1">
      <c r="A420" t="s">
        <v>992</v>
      </c>
      <c r="B420" t="s">
        <v>993</v>
      </c>
      <c r="C420">
        <v>1</v>
      </c>
      <c r="D420" t="s">
        <v>159</v>
      </c>
      <c r="F420">
        <v>10</v>
      </c>
      <c r="I420">
        <f t="shared" si="6"/>
        <v>1</v>
      </c>
    </row>
    <row r="421" spans="1:9" ht="12.75" customHeight="1">
      <c r="A421" t="s">
        <v>994</v>
      </c>
      <c r="B421" t="s">
        <v>995</v>
      </c>
      <c r="C421">
        <v>1</v>
      </c>
      <c r="D421" t="s">
        <v>159</v>
      </c>
      <c r="F421">
        <v>10</v>
      </c>
      <c r="I421">
        <f t="shared" si="6"/>
        <v>1</v>
      </c>
    </row>
    <row r="422" spans="1:9" ht="12.75" customHeight="1">
      <c r="A422" t="s">
        <v>996</v>
      </c>
      <c r="B422" t="s">
        <v>997</v>
      </c>
      <c r="C422">
        <v>6</v>
      </c>
      <c r="D422" t="s">
        <v>159</v>
      </c>
      <c r="F422">
        <v>10</v>
      </c>
      <c r="I422">
        <f t="shared" si="6"/>
        <v>1</v>
      </c>
    </row>
    <row r="423" spans="1:9" ht="12.75" customHeight="1">
      <c r="A423" t="s">
        <v>998</v>
      </c>
      <c r="B423" t="s">
        <v>999</v>
      </c>
      <c r="C423">
        <v>6</v>
      </c>
      <c r="D423" t="s">
        <v>159</v>
      </c>
      <c r="F423">
        <v>10</v>
      </c>
      <c r="I423">
        <f t="shared" si="6"/>
        <v>1</v>
      </c>
    </row>
    <row r="424" spans="1:9" ht="12.75" customHeight="1">
      <c r="A424" t="s">
        <v>1000</v>
      </c>
      <c r="B424" t="s">
        <v>1001</v>
      </c>
      <c r="C424">
        <v>6</v>
      </c>
      <c r="D424" t="s">
        <v>159</v>
      </c>
      <c r="F424">
        <v>10</v>
      </c>
      <c r="I424">
        <f t="shared" si="6"/>
        <v>1</v>
      </c>
    </row>
    <row r="425" spans="1:9" ht="12.75" customHeight="1">
      <c r="A425" t="s">
        <v>1002</v>
      </c>
      <c r="B425" t="s">
        <v>1003</v>
      </c>
      <c r="C425">
        <v>6</v>
      </c>
      <c r="D425" t="s">
        <v>159</v>
      </c>
      <c r="F425">
        <v>10</v>
      </c>
      <c r="I425">
        <f t="shared" si="6"/>
        <v>1</v>
      </c>
    </row>
    <row r="426" spans="1:9" ht="12.75" customHeight="1">
      <c r="A426" t="s">
        <v>1004</v>
      </c>
      <c r="B426" t="s">
        <v>1005</v>
      </c>
      <c r="C426">
        <v>6</v>
      </c>
      <c r="D426" t="s">
        <v>159</v>
      </c>
      <c r="F426">
        <v>10</v>
      </c>
      <c r="I426">
        <f t="shared" si="6"/>
        <v>1</v>
      </c>
    </row>
    <row r="427" spans="1:9" ht="12.75" customHeight="1">
      <c r="A427" t="s">
        <v>1006</v>
      </c>
      <c r="B427" t="s">
        <v>1007</v>
      </c>
      <c r="C427">
        <v>6</v>
      </c>
      <c r="D427" t="s">
        <v>159</v>
      </c>
      <c r="F427">
        <v>10</v>
      </c>
      <c r="I427">
        <f t="shared" si="6"/>
        <v>1</v>
      </c>
    </row>
    <row r="428" spans="1:9" ht="12.75" customHeight="1">
      <c r="A428" t="s">
        <v>1008</v>
      </c>
      <c r="B428" t="s">
        <v>1009</v>
      </c>
      <c r="C428">
        <v>6</v>
      </c>
      <c r="D428" t="s">
        <v>159</v>
      </c>
      <c r="F428">
        <v>10</v>
      </c>
      <c r="I428">
        <f t="shared" si="6"/>
        <v>1</v>
      </c>
    </row>
    <row r="429" spans="1:9" ht="12.75" customHeight="1">
      <c r="A429" t="s">
        <v>1010</v>
      </c>
      <c r="B429" t="s">
        <v>1011</v>
      </c>
      <c r="C429">
        <v>6</v>
      </c>
      <c r="D429" t="s">
        <v>159</v>
      </c>
      <c r="F429">
        <v>10</v>
      </c>
      <c r="I429">
        <f t="shared" si="6"/>
        <v>1</v>
      </c>
    </row>
    <row r="430" spans="1:9" ht="12.75" customHeight="1">
      <c r="A430" t="s">
        <v>1012</v>
      </c>
      <c r="B430" t="s">
        <v>1013</v>
      </c>
      <c r="C430">
        <v>6</v>
      </c>
      <c r="D430" t="s">
        <v>159</v>
      </c>
      <c r="F430">
        <v>10</v>
      </c>
      <c r="I430">
        <f t="shared" si="6"/>
        <v>1</v>
      </c>
    </row>
    <row r="431" spans="1:9" ht="12.75" customHeight="1">
      <c r="A431" t="s">
        <v>1014</v>
      </c>
      <c r="B431" t="s">
        <v>1015</v>
      </c>
      <c r="C431">
        <v>6</v>
      </c>
      <c r="D431" t="s">
        <v>159</v>
      </c>
      <c r="F431">
        <v>10</v>
      </c>
      <c r="I431">
        <f t="shared" si="6"/>
        <v>1</v>
      </c>
    </row>
    <row r="432" spans="1:9" ht="12.75" customHeight="1">
      <c r="A432" t="s">
        <v>1016</v>
      </c>
      <c r="B432" t="s">
        <v>1017</v>
      </c>
      <c r="C432">
        <v>6</v>
      </c>
      <c r="D432" t="s">
        <v>159</v>
      </c>
      <c r="F432">
        <v>10</v>
      </c>
      <c r="I432">
        <f t="shared" si="6"/>
        <v>1</v>
      </c>
    </row>
    <row r="433" spans="1:9" ht="12.75" customHeight="1">
      <c r="A433" t="s">
        <v>1018</v>
      </c>
      <c r="B433" t="s">
        <v>1019</v>
      </c>
      <c r="C433">
        <v>6</v>
      </c>
      <c r="D433" t="s">
        <v>159</v>
      </c>
      <c r="F433">
        <v>10</v>
      </c>
      <c r="I433">
        <f t="shared" si="6"/>
        <v>1</v>
      </c>
    </row>
    <row r="434" spans="1:9" ht="12.75" customHeight="1">
      <c r="A434" t="s">
        <v>1020</v>
      </c>
      <c r="B434" t="s">
        <v>1021</v>
      </c>
      <c r="C434">
        <v>6</v>
      </c>
      <c r="D434" t="s">
        <v>103</v>
      </c>
      <c r="F434">
        <v>3</v>
      </c>
      <c r="I434">
        <f t="shared" si="6"/>
        <v>1</v>
      </c>
    </row>
    <row r="435" spans="1:9" ht="12.75" customHeight="1">
      <c r="A435" t="s">
        <v>1022</v>
      </c>
      <c r="B435" t="s">
        <v>1023</v>
      </c>
      <c r="C435">
        <v>6</v>
      </c>
      <c r="D435" t="s">
        <v>103</v>
      </c>
      <c r="F435">
        <v>3</v>
      </c>
      <c r="I435">
        <f t="shared" si="6"/>
        <v>1</v>
      </c>
    </row>
    <row r="436" spans="1:9" ht="12.75" customHeight="1">
      <c r="A436" t="s">
        <v>1024</v>
      </c>
      <c r="B436" t="s">
        <v>1025</v>
      </c>
      <c r="C436">
        <v>6</v>
      </c>
      <c r="D436" t="s">
        <v>103</v>
      </c>
      <c r="F436">
        <v>3</v>
      </c>
      <c r="I436">
        <f t="shared" si="6"/>
        <v>1</v>
      </c>
    </row>
    <row r="437" spans="1:9" ht="12.75" customHeight="1">
      <c r="A437" t="s">
        <v>1026</v>
      </c>
      <c r="B437" t="s">
        <v>1027</v>
      </c>
      <c r="C437">
        <v>6</v>
      </c>
      <c r="D437" t="s">
        <v>103</v>
      </c>
      <c r="F437">
        <v>3</v>
      </c>
      <c r="I437">
        <f t="shared" si="6"/>
        <v>1</v>
      </c>
    </row>
    <row r="438" spans="1:9" ht="12.75" customHeight="1">
      <c r="A438" t="s">
        <v>1028</v>
      </c>
      <c r="B438" t="s">
        <v>1029</v>
      </c>
      <c r="C438">
        <v>6</v>
      </c>
      <c r="D438" t="s">
        <v>103</v>
      </c>
      <c r="F438">
        <v>3</v>
      </c>
      <c r="I438">
        <f t="shared" si="6"/>
        <v>1</v>
      </c>
    </row>
    <row r="439" spans="1:9" ht="12.75" customHeight="1">
      <c r="A439" t="s">
        <v>1030</v>
      </c>
      <c r="B439" t="s">
        <v>1031</v>
      </c>
      <c r="C439">
        <v>6</v>
      </c>
      <c r="D439" t="s">
        <v>103</v>
      </c>
      <c r="F439">
        <v>3</v>
      </c>
      <c r="I439">
        <f t="shared" si="6"/>
        <v>1</v>
      </c>
    </row>
    <row r="440" spans="1:9" ht="12.75" customHeight="1">
      <c r="A440" t="s">
        <v>1032</v>
      </c>
      <c r="B440" t="s">
        <v>1033</v>
      </c>
      <c r="C440">
        <v>6</v>
      </c>
      <c r="D440" t="s">
        <v>103</v>
      </c>
      <c r="F440">
        <v>3</v>
      </c>
      <c r="I440">
        <f t="shared" si="6"/>
        <v>1</v>
      </c>
    </row>
    <row r="441" spans="1:9" ht="12.75" customHeight="1">
      <c r="A441" t="s">
        <v>1034</v>
      </c>
      <c r="B441" t="s">
        <v>1035</v>
      </c>
      <c r="C441">
        <v>6</v>
      </c>
      <c r="D441" t="s">
        <v>103</v>
      </c>
      <c r="F441">
        <v>3</v>
      </c>
      <c r="I441">
        <f t="shared" si="6"/>
        <v>1</v>
      </c>
    </row>
    <row r="442" spans="1:9" ht="12.75" customHeight="1">
      <c r="A442" t="s">
        <v>1036</v>
      </c>
      <c r="B442" t="s">
        <v>1037</v>
      </c>
      <c r="C442">
        <v>6</v>
      </c>
      <c r="D442" t="s">
        <v>103</v>
      </c>
      <c r="F442">
        <v>3</v>
      </c>
      <c r="I442">
        <f t="shared" si="6"/>
        <v>1</v>
      </c>
    </row>
    <row r="443" spans="1:9" ht="12.75" customHeight="1">
      <c r="A443" t="s">
        <v>1038</v>
      </c>
      <c r="B443" t="s">
        <v>1039</v>
      </c>
      <c r="C443">
        <v>6</v>
      </c>
      <c r="D443" t="s">
        <v>103</v>
      </c>
      <c r="F443">
        <v>3</v>
      </c>
      <c r="I443">
        <f t="shared" si="6"/>
        <v>1</v>
      </c>
    </row>
    <row r="444" spans="1:9" ht="12.75" customHeight="1">
      <c r="A444" t="s">
        <v>1040</v>
      </c>
      <c r="B444" t="s">
        <v>1041</v>
      </c>
      <c r="C444">
        <v>6</v>
      </c>
      <c r="D444" t="s">
        <v>103</v>
      </c>
      <c r="F444">
        <v>3</v>
      </c>
      <c r="I444">
        <f t="shared" si="6"/>
        <v>1</v>
      </c>
    </row>
    <row r="445" spans="1:9" ht="12.75" customHeight="1">
      <c r="A445" t="s">
        <v>1042</v>
      </c>
      <c r="B445" t="s">
        <v>1043</v>
      </c>
      <c r="C445">
        <v>6</v>
      </c>
      <c r="D445" t="s">
        <v>103</v>
      </c>
      <c r="F445">
        <v>3</v>
      </c>
      <c r="I445">
        <f t="shared" si="6"/>
        <v>1</v>
      </c>
    </row>
    <row r="446" spans="1:9" ht="12.75" customHeight="1">
      <c r="A446" t="s">
        <v>1044</v>
      </c>
      <c r="B446" t="s">
        <v>1045</v>
      </c>
      <c r="C446">
        <v>6</v>
      </c>
      <c r="D446" t="s">
        <v>103</v>
      </c>
      <c r="F446">
        <v>3</v>
      </c>
      <c r="I446">
        <f t="shared" si="6"/>
        <v>1</v>
      </c>
    </row>
    <row r="447" spans="1:9" ht="12.75" customHeight="1">
      <c r="A447" t="s">
        <v>1046</v>
      </c>
      <c r="B447" t="s">
        <v>1047</v>
      </c>
      <c r="C447">
        <v>6</v>
      </c>
      <c r="D447" t="s">
        <v>103</v>
      </c>
      <c r="F447">
        <v>3</v>
      </c>
      <c r="I447">
        <f t="shared" si="6"/>
        <v>1</v>
      </c>
    </row>
    <row r="448" spans="1:9" ht="12.75" customHeight="1">
      <c r="A448" t="s">
        <v>1048</v>
      </c>
      <c r="B448" t="s">
        <v>1049</v>
      </c>
      <c r="C448">
        <v>6</v>
      </c>
      <c r="D448" t="s">
        <v>103</v>
      </c>
      <c r="F448">
        <v>3</v>
      </c>
      <c r="I448">
        <f t="shared" si="6"/>
        <v>1</v>
      </c>
    </row>
    <row r="449" spans="1:9" ht="12.75" customHeight="1">
      <c r="A449" t="s">
        <v>1050</v>
      </c>
      <c r="B449" t="s">
        <v>1051</v>
      </c>
      <c r="C449">
        <v>6</v>
      </c>
      <c r="D449" t="s">
        <v>103</v>
      </c>
      <c r="F449">
        <v>3</v>
      </c>
      <c r="I449">
        <f t="shared" si="6"/>
        <v>1</v>
      </c>
    </row>
    <row r="450" spans="1:9" ht="12.75" customHeight="1">
      <c r="A450" t="s">
        <v>1052</v>
      </c>
      <c r="B450" t="s">
        <v>1053</v>
      </c>
      <c r="C450">
        <v>6</v>
      </c>
      <c r="D450" t="s">
        <v>103</v>
      </c>
      <c r="F450">
        <v>3</v>
      </c>
      <c r="I450">
        <f t="shared" si="6"/>
        <v>1</v>
      </c>
    </row>
    <row r="451" spans="1:9" ht="12.75" customHeight="1">
      <c r="A451" t="s">
        <v>1054</v>
      </c>
      <c r="B451" t="s">
        <v>1055</v>
      </c>
      <c r="C451">
        <v>6</v>
      </c>
      <c r="D451" t="s">
        <v>103</v>
      </c>
      <c r="F451">
        <v>3</v>
      </c>
      <c r="I451">
        <f t="shared" si="6"/>
        <v>1</v>
      </c>
    </row>
    <row r="452" spans="1:9" ht="12.75" customHeight="1">
      <c r="A452" t="s">
        <v>1056</v>
      </c>
      <c r="B452" t="s">
        <v>1057</v>
      </c>
      <c r="C452">
        <v>6</v>
      </c>
      <c r="D452" t="s">
        <v>103</v>
      </c>
      <c r="F452">
        <v>3</v>
      </c>
      <c r="I452">
        <f t="shared" ref="I452:I515" si="7">IF(ISERROR(VLOOKUP(VALUE(A452),CAE_SEC,1,FALSE)),1,6)</f>
        <v>1</v>
      </c>
    </row>
    <row r="453" spans="1:9" ht="12.75" customHeight="1">
      <c r="A453" t="s">
        <v>1058</v>
      </c>
      <c r="B453" t="s">
        <v>1059</v>
      </c>
      <c r="C453">
        <v>6</v>
      </c>
      <c r="D453" t="s">
        <v>103</v>
      </c>
      <c r="F453">
        <v>3</v>
      </c>
      <c r="I453">
        <f t="shared" si="7"/>
        <v>1</v>
      </c>
    </row>
    <row r="454" spans="1:9" ht="12.75" customHeight="1">
      <c r="A454" t="s">
        <v>1060</v>
      </c>
      <c r="B454" t="s">
        <v>1061</v>
      </c>
      <c r="C454">
        <v>6</v>
      </c>
      <c r="D454" t="s">
        <v>103</v>
      </c>
      <c r="F454">
        <v>3</v>
      </c>
      <c r="I454">
        <f t="shared" si="7"/>
        <v>1</v>
      </c>
    </row>
    <row r="455" spans="1:9" ht="12.75" customHeight="1">
      <c r="A455" t="s">
        <v>1062</v>
      </c>
      <c r="B455" t="s">
        <v>1063</v>
      </c>
      <c r="C455">
        <v>6</v>
      </c>
      <c r="D455" t="s">
        <v>103</v>
      </c>
      <c r="F455">
        <v>3</v>
      </c>
      <c r="I455">
        <f t="shared" si="7"/>
        <v>1</v>
      </c>
    </row>
    <row r="456" spans="1:9" ht="12.75" customHeight="1">
      <c r="A456" t="s">
        <v>1064</v>
      </c>
      <c r="B456" t="s">
        <v>1065</v>
      </c>
      <c r="C456">
        <v>6</v>
      </c>
      <c r="D456" t="s">
        <v>103</v>
      </c>
      <c r="F456">
        <v>3</v>
      </c>
      <c r="I456">
        <f t="shared" si="7"/>
        <v>1</v>
      </c>
    </row>
    <row r="457" spans="1:9" ht="12.75" customHeight="1">
      <c r="A457" t="s">
        <v>1066</v>
      </c>
      <c r="B457" t="s">
        <v>1067</v>
      </c>
      <c r="C457">
        <v>6</v>
      </c>
      <c r="D457" t="s">
        <v>103</v>
      </c>
      <c r="F457">
        <v>3</v>
      </c>
      <c r="I457">
        <f t="shared" si="7"/>
        <v>1</v>
      </c>
    </row>
    <row r="458" spans="1:9" ht="12.75" customHeight="1">
      <c r="A458" t="s">
        <v>1068</v>
      </c>
      <c r="B458" t="s">
        <v>1069</v>
      </c>
      <c r="C458">
        <v>6</v>
      </c>
      <c r="D458" t="s">
        <v>114</v>
      </c>
      <c r="F458">
        <v>4</v>
      </c>
      <c r="G458" t="s">
        <v>1070</v>
      </c>
      <c r="I458">
        <f t="shared" si="7"/>
        <v>1</v>
      </c>
    </row>
    <row r="459" spans="1:9" ht="12.75" customHeight="1">
      <c r="A459" t="s">
        <v>1071</v>
      </c>
      <c r="B459" t="s">
        <v>1072</v>
      </c>
      <c r="C459">
        <v>6</v>
      </c>
      <c r="D459" t="s">
        <v>114</v>
      </c>
      <c r="F459">
        <v>4</v>
      </c>
      <c r="G459" t="s">
        <v>1070</v>
      </c>
      <c r="I459">
        <f t="shared" si="7"/>
        <v>1</v>
      </c>
    </row>
    <row r="460" spans="1:9" ht="12.75" customHeight="1">
      <c r="A460" t="s">
        <v>1073</v>
      </c>
      <c r="B460" t="s">
        <v>1074</v>
      </c>
      <c r="C460">
        <v>6</v>
      </c>
      <c r="D460" t="s">
        <v>114</v>
      </c>
      <c r="F460">
        <v>4</v>
      </c>
      <c r="G460" t="s">
        <v>1070</v>
      </c>
      <c r="I460">
        <f t="shared" si="7"/>
        <v>1</v>
      </c>
    </row>
    <row r="461" spans="1:9" ht="12.75" customHeight="1">
      <c r="A461" t="s">
        <v>1075</v>
      </c>
      <c r="B461" t="s">
        <v>1076</v>
      </c>
      <c r="C461">
        <v>6</v>
      </c>
      <c r="D461" t="s">
        <v>114</v>
      </c>
      <c r="F461">
        <v>4</v>
      </c>
      <c r="G461" t="s">
        <v>1070</v>
      </c>
      <c r="I461">
        <f t="shared" si="7"/>
        <v>1</v>
      </c>
    </row>
    <row r="462" spans="1:9" ht="12.75" customHeight="1">
      <c r="A462" t="s">
        <v>1077</v>
      </c>
      <c r="B462" t="s">
        <v>1078</v>
      </c>
      <c r="C462">
        <v>6</v>
      </c>
      <c r="D462" t="s">
        <v>114</v>
      </c>
      <c r="F462">
        <v>4</v>
      </c>
      <c r="G462" t="s">
        <v>1070</v>
      </c>
      <c r="I462">
        <f t="shared" si="7"/>
        <v>1</v>
      </c>
    </row>
    <row r="463" spans="1:9" ht="12.75" customHeight="1">
      <c r="A463" t="s">
        <v>1079</v>
      </c>
      <c r="B463" t="s">
        <v>1080</v>
      </c>
      <c r="C463">
        <v>6</v>
      </c>
      <c r="D463" t="s">
        <v>114</v>
      </c>
      <c r="F463">
        <v>4</v>
      </c>
      <c r="G463" t="s">
        <v>1070</v>
      </c>
      <c r="I463">
        <f t="shared" si="7"/>
        <v>1</v>
      </c>
    </row>
    <row r="464" spans="1:9" ht="12.75" customHeight="1">
      <c r="A464" t="s">
        <v>1081</v>
      </c>
      <c r="B464" t="s">
        <v>1082</v>
      </c>
      <c r="C464">
        <v>6</v>
      </c>
      <c r="D464" t="s">
        <v>114</v>
      </c>
      <c r="F464">
        <v>4</v>
      </c>
      <c r="G464" t="s">
        <v>1070</v>
      </c>
      <c r="I464">
        <f t="shared" si="7"/>
        <v>1</v>
      </c>
    </row>
    <row r="465" spans="1:9" ht="12.75" customHeight="1">
      <c r="A465" t="s">
        <v>1083</v>
      </c>
      <c r="B465" t="s">
        <v>1084</v>
      </c>
      <c r="C465">
        <v>6</v>
      </c>
      <c r="D465" t="s">
        <v>114</v>
      </c>
      <c r="F465">
        <v>4</v>
      </c>
      <c r="G465" t="s">
        <v>1070</v>
      </c>
      <c r="I465">
        <f t="shared" si="7"/>
        <v>1</v>
      </c>
    </row>
    <row r="466" spans="1:9" ht="12.75" customHeight="1">
      <c r="A466" t="s">
        <v>1085</v>
      </c>
      <c r="B466" t="s">
        <v>1086</v>
      </c>
      <c r="C466">
        <v>6</v>
      </c>
      <c r="D466" t="s">
        <v>114</v>
      </c>
      <c r="F466">
        <v>4</v>
      </c>
      <c r="G466" t="s">
        <v>1070</v>
      </c>
      <c r="I466">
        <f t="shared" si="7"/>
        <v>1</v>
      </c>
    </row>
    <row r="467" spans="1:9" ht="12.75" customHeight="1">
      <c r="A467" t="s">
        <v>1087</v>
      </c>
      <c r="B467" t="s">
        <v>1088</v>
      </c>
      <c r="C467">
        <v>6</v>
      </c>
      <c r="D467" t="s">
        <v>114</v>
      </c>
      <c r="F467">
        <v>4</v>
      </c>
      <c r="G467" t="s">
        <v>1070</v>
      </c>
      <c r="I467">
        <f t="shared" si="7"/>
        <v>1</v>
      </c>
    </row>
    <row r="468" spans="1:9" ht="12.75" customHeight="1">
      <c r="A468" t="s">
        <v>1089</v>
      </c>
      <c r="B468" t="s">
        <v>1090</v>
      </c>
      <c r="C468">
        <v>6</v>
      </c>
      <c r="D468" t="s">
        <v>114</v>
      </c>
      <c r="F468">
        <v>4</v>
      </c>
      <c r="G468" t="s">
        <v>1070</v>
      </c>
      <c r="I468">
        <f t="shared" si="7"/>
        <v>1</v>
      </c>
    </row>
    <row r="469" spans="1:9" ht="12.75" customHeight="1">
      <c r="A469" t="s">
        <v>1091</v>
      </c>
      <c r="B469" t="s">
        <v>1092</v>
      </c>
      <c r="C469">
        <v>6</v>
      </c>
      <c r="D469" t="s">
        <v>114</v>
      </c>
      <c r="F469">
        <v>4</v>
      </c>
      <c r="G469" t="s">
        <v>1070</v>
      </c>
      <c r="I469">
        <f t="shared" si="7"/>
        <v>1</v>
      </c>
    </row>
    <row r="470" spans="1:9" ht="12.75" customHeight="1">
      <c r="A470" t="s">
        <v>1093</v>
      </c>
      <c r="B470" t="s">
        <v>1094</v>
      </c>
      <c r="C470">
        <v>6</v>
      </c>
      <c r="D470" t="s">
        <v>114</v>
      </c>
      <c r="F470">
        <v>4</v>
      </c>
      <c r="G470" t="s">
        <v>1070</v>
      </c>
      <c r="I470">
        <f t="shared" si="7"/>
        <v>1</v>
      </c>
    </row>
    <row r="471" spans="1:9" ht="12.75" customHeight="1">
      <c r="A471" t="s">
        <v>1095</v>
      </c>
      <c r="B471" t="s">
        <v>1096</v>
      </c>
      <c r="C471">
        <v>6</v>
      </c>
      <c r="D471" t="s">
        <v>114</v>
      </c>
      <c r="F471">
        <v>4</v>
      </c>
      <c r="G471" t="s">
        <v>1070</v>
      </c>
      <c r="I471">
        <f t="shared" si="7"/>
        <v>1</v>
      </c>
    </row>
    <row r="472" spans="1:9" ht="12.75" customHeight="1">
      <c r="A472" t="s">
        <v>1097</v>
      </c>
      <c r="B472" t="s">
        <v>1098</v>
      </c>
      <c r="C472">
        <v>6</v>
      </c>
      <c r="D472" t="s">
        <v>114</v>
      </c>
      <c r="F472">
        <v>4</v>
      </c>
      <c r="G472" t="s">
        <v>1070</v>
      </c>
      <c r="I472">
        <f t="shared" si="7"/>
        <v>1</v>
      </c>
    </row>
    <row r="473" spans="1:9" ht="12.75" customHeight="1">
      <c r="A473" t="s">
        <v>1099</v>
      </c>
      <c r="B473" t="s">
        <v>1100</v>
      </c>
      <c r="C473">
        <v>6</v>
      </c>
      <c r="D473" t="s">
        <v>114</v>
      </c>
      <c r="F473">
        <v>4</v>
      </c>
      <c r="G473" t="s">
        <v>1070</v>
      </c>
      <c r="I473">
        <f t="shared" si="7"/>
        <v>1</v>
      </c>
    </row>
    <row r="474" spans="1:9" ht="12.75" customHeight="1">
      <c r="A474" t="s">
        <v>276</v>
      </c>
      <c r="B474" t="s">
        <v>1101</v>
      </c>
      <c r="C474">
        <v>6</v>
      </c>
      <c r="D474" t="s">
        <v>114</v>
      </c>
      <c r="F474">
        <v>4</v>
      </c>
      <c r="G474" t="s">
        <v>1070</v>
      </c>
      <c r="I474">
        <f t="shared" si="7"/>
        <v>1</v>
      </c>
    </row>
    <row r="475" spans="1:9" ht="12.75" customHeight="1">
      <c r="A475" t="s">
        <v>279</v>
      </c>
      <c r="B475" t="s">
        <v>1102</v>
      </c>
      <c r="C475">
        <v>6</v>
      </c>
      <c r="D475" t="s">
        <v>114</v>
      </c>
      <c r="F475">
        <v>4</v>
      </c>
      <c r="G475" t="s">
        <v>1070</v>
      </c>
      <c r="I475">
        <f t="shared" si="7"/>
        <v>1</v>
      </c>
    </row>
    <row r="476" spans="1:9" ht="12.75" customHeight="1">
      <c r="A476" t="s">
        <v>281</v>
      </c>
      <c r="B476" t="s">
        <v>1103</v>
      </c>
      <c r="C476">
        <v>1</v>
      </c>
      <c r="D476" t="s">
        <v>114</v>
      </c>
      <c r="F476">
        <v>4</v>
      </c>
      <c r="G476" t="s">
        <v>1070</v>
      </c>
      <c r="I476">
        <f t="shared" si="7"/>
        <v>1</v>
      </c>
    </row>
    <row r="477" spans="1:9" ht="12.75" customHeight="1">
      <c r="A477" t="s">
        <v>284</v>
      </c>
      <c r="B477" t="s">
        <v>1104</v>
      </c>
      <c r="C477">
        <v>1</v>
      </c>
      <c r="D477" t="s">
        <v>114</v>
      </c>
      <c r="F477">
        <v>4</v>
      </c>
      <c r="G477" t="s">
        <v>1070</v>
      </c>
      <c r="I477">
        <f t="shared" si="7"/>
        <v>1</v>
      </c>
    </row>
    <row r="478" spans="1:9" ht="12.75" customHeight="1">
      <c r="A478" t="s">
        <v>287</v>
      </c>
      <c r="B478" t="s">
        <v>1105</v>
      </c>
      <c r="C478">
        <v>1</v>
      </c>
      <c r="D478" t="s">
        <v>114</v>
      </c>
      <c r="F478">
        <v>4</v>
      </c>
      <c r="G478" t="s">
        <v>1070</v>
      </c>
      <c r="I478">
        <f t="shared" si="7"/>
        <v>1</v>
      </c>
    </row>
    <row r="479" spans="1:9" ht="12.75" customHeight="1">
      <c r="A479" t="s">
        <v>290</v>
      </c>
      <c r="B479" t="s">
        <v>1106</v>
      </c>
      <c r="C479">
        <v>1</v>
      </c>
      <c r="D479" t="s">
        <v>114</v>
      </c>
      <c r="F479">
        <v>4</v>
      </c>
      <c r="G479" t="s">
        <v>1070</v>
      </c>
      <c r="I479">
        <f t="shared" si="7"/>
        <v>1</v>
      </c>
    </row>
    <row r="480" spans="1:9" ht="12.75" customHeight="1">
      <c r="A480" t="s">
        <v>1107</v>
      </c>
      <c r="B480" t="s">
        <v>1108</v>
      </c>
      <c r="C480">
        <v>6</v>
      </c>
      <c r="D480" t="s">
        <v>114</v>
      </c>
      <c r="F480">
        <v>4</v>
      </c>
      <c r="G480" t="s">
        <v>1070</v>
      </c>
      <c r="I480">
        <f t="shared" si="7"/>
        <v>1</v>
      </c>
    </row>
    <row r="481" spans="1:9" ht="12.75" customHeight="1">
      <c r="A481" t="s">
        <v>293</v>
      </c>
      <c r="B481" t="s">
        <v>1109</v>
      </c>
      <c r="C481">
        <v>1</v>
      </c>
      <c r="D481" t="s">
        <v>114</v>
      </c>
      <c r="F481">
        <v>4</v>
      </c>
      <c r="G481" t="s">
        <v>1070</v>
      </c>
      <c r="I481">
        <f t="shared" si="7"/>
        <v>1</v>
      </c>
    </row>
    <row r="482" spans="1:9" ht="12.75" customHeight="1">
      <c r="A482" t="s">
        <v>296</v>
      </c>
      <c r="B482" t="s">
        <v>1110</v>
      </c>
      <c r="C482">
        <v>1</v>
      </c>
      <c r="D482" t="s">
        <v>114</v>
      </c>
      <c r="F482">
        <v>4</v>
      </c>
      <c r="G482" t="s">
        <v>1070</v>
      </c>
      <c r="I482">
        <f t="shared" si="7"/>
        <v>1</v>
      </c>
    </row>
    <row r="483" spans="1:9" ht="12.75" customHeight="1">
      <c r="A483" t="s">
        <v>299</v>
      </c>
      <c r="B483" t="s">
        <v>1111</v>
      </c>
      <c r="C483">
        <v>1</v>
      </c>
      <c r="D483" t="s">
        <v>114</v>
      </c>
      <c r="F483">
        <v>4</v>
      </c>
      <c r="G483" t="s">
        <v>1070</v>
      </c>
      <c r="I483">
        <f t="shared" si="7"/>
        <v>1</v>
      </c>
    </row>
    <row r="484" spans="1:9" ht="12.75" customHeight="1">
      <c r="A484" t="s">
        <v>302</v>
      </c>
      <c r="B484" t="s">
        <v>1112</v>
      </c>
      <c r="C484">
        <v>1</v>
      </c>
      <c r="D484" t="s">
        <v>114</v>
      </c>
      <c r="F484">
        <v>4</v>
      </c>
      <c r="G484" t="s">
        <v>1070</v>
      </c>
      <c r="I484">
        <f t="shared" si="7"/>
        <v>1</v>
      </c>
    </row>
    <row r="485" spans="1:9" ht="12.75" customHeight="1">
      <c r="A485" t="s">
        <v>305</v>
      </c>
      <c r="B485" t="s">
        <v>1113</v>
      </c>
      <c r="C485">
        <v>1</v>
      </c>
      <c r="D485" t="s">
        <v>114</v>
      </c>
      <c r="F485">
        <v>4</v>
      </c>
      <c r="G485" t="s">
        <v>1070</v>
      </c>
      <c r="I485">
        <f t="shared" si="7"/>
        <v>1</v>
      </c>
    </row>
    <row r="486" spans="1:9" ht="12.75" customHeight="1">
      <c r="A486" t="s">
        <v>308</v>
      </c>
      <c r="B486" t="s">
        <v>1114</v>
      </c>
      <c r="C486">
        <v>1</v>
      </c>
      <c r="D486" t="s">
        <v>114</v>
      </c>
      <c r="F486">
        <v>4</v>
      </c>
      <c r="G486" t="s">
        <v>1070</v>
      </c>
      <c r="I486">
        <f t="shared" si="7"/>
        <v>1</v>
      </c>
    </row>
    <row r="487" spans="1:9" ht="12.75" customHeight="1">
      <c r="A487" t="s">
        <v>311</v>
      </c>
      <c r="B487" t="s">
        <v>1115</v>
      </c>
      <c r="C487">
        <v>1</v>
      </c>
      <c r="D487" t="s">
        <v>114</v>
      </c>
      <c r="F487">
        <v>4</v>
      </c>
      <c r="G487" t="s">
        <v>1070</v>
      </c>
      <c r="I487">
        <f t="shared" si="7"/>
        <v>1</v>
      </c>
    </row>
    <row r="488" spans="1:9" ht="12.75" customHeight="1">
      <c r="A488" t="s">
        <v>1116</v>
      </c>
      <c r="B488" t="s">
        <v>1117</v>
      </c>
      <c r="C488">
        <v>6</v>
      </c>
      <c r="D488" t="s">
        <v>114</v>
      </c>
      <c r="F488">
        <v>4</v>
      </c>
      <c r="G488" t="s">
        <v>1070</v>
      </c>
      <c r="I488">
        <f t="shared" si="7"/>
        <v>1</v>
      </c>
    </row>
    <row r="489" spans="1:9" ht="12.75" customHeight="1">
      <c r="A489" t="s">
        <v>314</v>
      </c>
      <c r="B489" t="s">
        <v>1118</v>
      </c>
      <c r="C489">
        <v>1</v>
      </c>
      <c r="D489" t="s">
        <v>114</v>
      </c>
      <c r="F489">
        <v>4</v>
      </c>
      <c r="G489" t="s">
        <v>1070</v>
      </c>
      <c r="I489">
        <f t="shared" si="7"/>
        <v>1</v>
      </c>
    </row>
    <row r="490" spans="1:9" ht="12.75" customHeight="1">
      <c r="A490" t="s">
        <v>317</v>
      </c>
      <c r="B490" t="s">
        <v>1119</v>
      </c>
      <c r="C490">
        <v>1</v>
      </c>
      <c r="D490" t="s">
        <v>114</v>
      </c>
      <c r="F490">
        <v>4</v>
      </c>
      <c r="G490" t="s">
        <v>1070</v>
      </c>
      <c r="I490">
        <f t="shared" si="7"/>
        <v>1</v>
      </c>
    </row>
    <row r="491" spans="1:9" ht="12.75" customHeight="1">
      <c r="A491" t="s">
        <v>1120</v>
      </c>
      <c r="B491" t="s">
        <v>1121</v>
      </c>
      <c r="C491">
        <v>1</v>
      </c>
      <c r="D491" t="s">
        <v>114</v>
      </c>
      <c r="F491">
        <v>4</v>
      </c>
      <c r="G491" t="s">
        <v>1070</v>
      </c>
      <c r="I491">
        <f t="shared" si="7"/>
        <v>1</v>
      </c>
    </row>
    <row r="492" spans="1:9" ht="12.75" customHeight="1">
      <c r="A492" t="s">
        <v>1122</v>
      </c>
      <c r="B492" t="s">
        <v>1123</v>
      </c>
      <c r="C492">
        <v>1</v>
      </c>
      <c r="D492" t="s">
        <v>114</v>
      </c>
      <c r="F492">
        <v>4</v>
      </c>
      <c r="G492" t="s">
        <v>1070</v>
      </c>
      <c r="I492">
        <f t="shared" si="7"/>
        <v>1</v>
      </c>
    </row>
    <row r="493" spans="1:9" ht="12.75" customHeight="1">
      <c r="A493" t="s">
        <v>320</v>
      </c>
      <c r="B493" t="s">
        <v>1124</v>
      </c>
      <c r="C493">
        <v>6</v>
      </c>
      <c r="D493" t="s">
        <v>114</v>
      </c>
      <c r="F493">
        <v>4</v>
      </c>
      <c r="G493" t="s">
        <v>1070</v>
      </c>
      <c r="I493">
        <f t="shared" si="7"/>
        <v>1</v>
      </c>
    </row>
    <row r="494" spans="1:9" ht="12.75" customHeight="1">
      <c r="A494" t="s">
        <v>1125</v>
      </c>
      <c r="B494" t="s">
        <v>1126</v>
      </c>
      <c r="C494">
        <v>6</v>
      </c>
      <c r="D494" t="s">
        <v>114</v>
      </c>
      <c r="F494">
        <v>4</v>
      </c>
      <c r="G494" t="s">
        <v>1070</v>
      </c>
      <c r="I494">
        <f t="shared" si="7"/>
        <v>1</v>
      </c>
    </row>
    <row r="495" spans="1:9" ht="12.75" customHeight="1">
      <c r="A495" t="s">
        <v>1127</v>
      </c>
      <c r="B495" t="s">
        <v>1128</v>
      </c>
      <c r="C495">
        <v>6</v>
      </c>
      <c r="D495" t="s">
        <v>114</v>
      </c>
      <c r="F495">
        <v>4</v>
      </c>
      <c r="G495" t="s">
        <v>1070</v>
      </c>
      <c r="I495">
        <f t="shared" si="7"/>
        <v>1</v>
      </c>
    </row>
    <row r="496" spans="1:9" ht="12.75" customHeight="1">
      <c r="A496" t="s">
        <v>1129</v>
      </c>
      <c r="B496" t="s">
        <v>1130</v>
      </c>
      <c r="C496">
        <v>6</v>
      </c>
      <c r="D496" t="s">
        <v>114</v>
      </c>
      <c r="F496">
        <v>4</v>
      </c>
      <c r="G496" t="s">
        <v>1070</v>
      </c>
      <c r="I496">
        <f t="shared" si="7"/>
        <v>1</v>
      </c>
    </row>
    <row r="497" spans="1:9" ht="12.75" customHeight="1">
      <c r="A497" t="s">
        <v>1131</v>
      </c>
      <c r="B497" t="s">
        <v>1132</v>
      </c>
      <c r="C497">
        <v>6</v>
      </c>
      <c r="D497" t="s">
        <v>114</v>
      </c>
      <c r="F497">
        <v>4</v>
      </c>
      <c r="G497" t="s">
        <v>1070</v>
      </c>
      <c r="I497">
        <f t="shared" si="7"/>
        <v>1</v>
      </c>
    </row>
    <row r="498" spans="1:9" ht="12.75" customHeight="1">
      <c r="A498" t="s">
        <v>1133</v>
      </c>
      <c r="B498" t="s">
        <v>1134</v>
      </c>
      <c r="C498">
        <v>6</v>
      </c>
      <c r="D498" t="s">
        <v>114</v>
      </c>
      <c r="F498">
        <v>4</v>
      </c>
      <c r="G498" t="s">
        <v>1070</v>
      </c>
      <c r="I498">
        <f t="shared" si="7"/>
        <v>1</v>
      </c>
    </row>
    <row r="499" spans="1:9" ht="12.75" customHeight="1">
      <c r="A499" t="s">
        <v>1135</v>
      </c>
      <c r="B499" t="s">
        <v>1136</v>
      </c>
      <c r="C499">
        <v>6</v>
      </c>
      <c r="D499" t="s">
        <v>114</v>
      </c>
      <c r="F499">
        <v>4</v>
      </c>
      <c r="G499" t="s">
        <v>1070</v>
      </c>
      <c r="I499">
        <f t="shared" si="7"/>
        <v>1</v>
      </c>
    </row>
    <row r="500" spans="1:9" ht="12.75" customHeight="1">
      <c r="A500" t="s">
        <v>1137</v>
      </c>
      <c r="B500" t="s">
        <v>1138</v>
      </c>
      <c r="C500">
        <v>6</v>
      </c>
      <c r="D500" t="s">
        <v>114</v>
      </c>
      <c r="F500">
        <v>4</v>
      </c>
      <c r="G500" t="s">
        <v>1070</v>
      </c>
      <c r="I500">
        <f t="shared" si="7"/>
        <v>1</v>
      </c>
    </row>
    <row r="501" spans="1:9" ht="12.75" customHeight="1">
      <c r="A501" t="s">
        <v>1139</v>
      </c>
      <c r="B501" t="s">
        <v>1140</v>
      </c>
      <c r="C501">
        <v>6</v>
      </c>
      <c r="D501" t="s">
        <v>114</v>
      </c>
      <c r="F501">
        <v>4</v>
      </c>
      <c r="G501" t="s">
        <v>1070</v>
      </c>
      <c r="I501">
        <f t="shared" si="7"/>
        <v>1</v>
      </c>
    </row>
    <row r="502" spans="1:9" ht="12.75" customHeight="1">
      <c r="A502" t="s">
        <v>1141</v>
      </c>
      <c r="B502" t="s">
        <v>1142</v>
      </c>
      <c r="C502">
        <v>6</v>
      </c>
      <c r="D502" t="s">
        <v>114</v>
      </c>
      <c r="F502">
        <v>4</v>
      </c>
      <c r="G502" t="s">
        <v>1070</v>
      </c>
      <c r="I502">
        <f t="shared" si="7"/>
        <v>1</v>
      </c>
    </row>
    <row r="503" spans="1:9" ht="12.75" customHeight="1">
      <c r="A503" t="s">
        <v>1143</v>
      </c>
      <c r="B503" t="s">
        <v>1144</v>
      </c>
      <c r="C503">
        <v>6</v>
      </c>
      <c r="D503" t="s">
        <v>114</v>
      </c>
      <c r="F503">
        <v>4</v>
      </c>
      <c r="G503" t="s">
        <v>1070</v>
      </c>
      <c r="I503">
        <f t="shared" si="7"/>
        <v>1</v>
      </c>
    </row>
    <row r="504" spans="1:9" ht="12.75" customHeight="1">
      <c r="A504" t="s">
        <v>1145</v>
      </c>
      <c r="B504" t="s">
        <v>1146</v>
      </c>
      <c r="C504">
        <v>6</v>
      </c>
      <c r="D504" t="s">
        <v>114</v>
      </c>
      <c r="F504">
        <v>4</v>
      </c>
      <c r="G504" t="s">
        <v>1070</v>
      </c>
      <c r="I504">
        <f t="shared" si="7"/>
        <v>1</v>
      </c>
    </row>
    <row r="505" spans="1:9" ht="12.75" customHeight="1">
      <c r="A505" t="s">
        <v>1147</v>
      </c>
      <c r="B505" t="s">
        <v>1148</v>
      </c>
      <c r="C505">
        <v>6</v>
      </c>
      <c r="D505" t="s">
        <v>114</v>
      </c>
      <c r="F505">
        <v>4</v>
      </c>
      <c r="G505" t="s">
        <v>1070</v>
      </c>
      <c r="I505">
        <f t="shared" si="7"/>
        <v>1</v>
      </c>
    </row>
    <row r="506" spans="1:9" ht="12.75" customHeight="1">
      <c r="A506" t="s">
        <v>1149</v>
      </c>
      <c r="B506" t="s">
        <v>1150</v>
      </c>
      <c r="C506">
        <v>6</v>
      </c>
      <c r="D506" t="s">
        <v>114</v>
      </c>
      <c r="F506">
        <v>4</v>
      </c>
      <c r="G506" t="s">
        <v>1070</v>
      </c>
      <c r="I506">
        <f t="shared" si="7"/>
        <v>1</v>
      </c>
    </row>
    <row r="507" spans="1:9" ht="12.75" customHeight="1">
      <c r="A507" t="s">
        <v>1151</v>
      </c>
      <c r="B507" t="s">
        <v>1152</v>
      </c>
      <c r="C507">
        <v>6</v>
      </c>
      <c r="D507" t="s">
        <v>114</v>
      </c>
      <c r="F507">
        <v>4</v>
      </c>
      <c r="G507" t="s">
        <v>1070</v>
      </c>
      <c r="I507">
        <f t="shared" si="7"/>
        <v>1</v>
      </c>
    </row>
    <row r="508" spans="1:9" ht="12.75" customHeight="1">
      <c r="A508" t="s">
        <v>1153</v>
      </c>
      <c r="B508" t="s">
        <v>1154</v>
      </c>
      <c r="C508">
        <v>6</v>
      </c>
      <c r="D508" t="s">
        <v>114</v>
      </c>
      <c r="F508">
        <v>4</v>
      </c>
      <c r="G508" t="s">
        <v>1070</v>
      </c>
      <c r="I508">
        <f t="shared" si="7"/>
        <v>1</v>
      </c>
    </row>
    <row r="509" spans="1:9" ht="12.75" customHeight="1">
      <c r="A509" t="s">
        <v>1155</v>
      </c>
      <c r="B509" t="s">
        <v>1156</v>
      </c>
      <c r="C509">
        <v>6</v>
      </c>
      <c r="D509" t="s">
        <v>114</v>
      </c>
      <c r="F509">
        <v>4</v>
      </c>
      <c r="G509" t="s">
        <v>1070</v>
      </c>
      <c r="I509">
        <f t="shared" si="7"/>
        <v>1</v>
      </c>
    </row>
    <row r="510" spans="1:9" ht="12.75" customHeight="1">
      <c r="A510" t="s">
        <v>1157</v>
      </c>
      <c r="B510" t="s">
        <v>1158</v>
      </c>
      <c r="C510">
        <v>6</v>
      </c>
      <c r="D510" t="s">
        <v>114</v>
      </c>
      <c r="F510">
        <v>4</v>
      </c>
      <c r="G510" t="s">
        <v>1070</v>
      </c>
      <c r="I510">
        <f t="shared" si="7"/>
        <v>1</v>
      </c>
    </row>
    <row r="511" spans="1:9" ht="12.75" customHeight="1">
      <c r="A511" t="s">
        <v>1159</v>
      </c>
      <c r="B511" t="s">
        <v>1160</v>
      </c>
      <c r="C511">
        <v>6</v>
      </c>
      <c r="D511" t="s">
        <v>114</v>
      </c>
      <c r="F511">
        <v>4</v>
      </c>
      <c r="G511" t="s">
        <v>1070</v>
      </c>
      <c r="I511">
        <f t="shared" si="7"/>
        <v>1</v>
      </c>
    </row>
    <row r="512" spans="1:9" ht="12.75" customHeight="1">
      <c r="A512" t="s">
        <v>1161</v>
      </c>
      <c r="B512" t="s">
        <v>1162</v>
      </c>
      <c r="C512">
        <v>6</v>
      </c>
      <c r="D512" t="s">
        <v>114</v>
      </c>
      <c r="F512">
        <v>4</v>
      </c>
      <c r="G512" t="s">
        <v>1070</v>
      </c>
      <c r="I512">
        <f t="shared" si="7"/>
        <v>1</v>
      </c>
    </row>
    <row r="513" spans="1:9" ht="12.75" customHeight="1">
      <c r="A513" t="s">
        <v>1163</v>
      </c>
      <c r="B513" t="s">
        <v>1164</v>
      </c>
      <c r="C513">
        <v>6</v>
      </c>
      <c r="D513" t="s">
        <v>114</v>
      </c>
      <c r="F513">
        <v>4</v>
      </c>
      <c r="G513" t="s">
        <v>1070</v>
      </c>
      <c r="I513">
        <f t="shared" si="7"/>
        <v>1</v>
      </c>
    </row>
    <row r="514" spans="1:9" ht="12.75" customHeight="1">
      <c r="A514" t="s">
        <v>1165</v>
      </c>
      <c r="B514" t="s">
        <v>1166</v>
      </c>
      <c r="C514">
        <v>6</v>
      </c>
      <c r="D514" t="s">
        <v>114</v>
      </c>
      <c r="F514">
        <v>4</v>
      </c>
      <c r="G514" t="s">
        <v>1070</v>
      </c>
      <c r="I514">
        <f t="shared" si="7"/>
        <v>1</v>
      </c>
    </row>
    <row r="515" spans="1:9" ht="12.75" customHeight="1">
      <c r="A515" t="s">
        <v>1167</v>
      </c>
      <c r="B515" t="s">
        <v>1168</v>
      </c>
      <c r="C515">
        <v>6</v>
      </c>
      <c r="D515" t="s">
        <v>114</v>
      </c>
      <c r="F515">
        <v>4</v>
      </c>
      <c r="G515" t="s">
        <v>1070</v>
      </c>
      <c r="I515">
        <f t="shared" si="7"/>
        <v>1</v>
      </c>
    </row>
    <row r="516" spans="1:9" ht="12.75" customHeight="1">
      <c r="A516" t="s">
        <v>1169</v>
      </c>
      <c r="B516" t="s">
        <v>1170</v>
      </c>
      <c r="C516">
        <v>6</v>
      </c>
      <c r="D516" t="s">
        <v>114</v>
      </c>
      <c r="F516">
        <v>4</v>
      </c>
      <c r="G516" t="s">
        <v>1070</v>
      </c>
      <c r="I516">
        <f t="shared" ref="I516:I579" si="8">IF(ISERROR(VLOOKUP(VALUE(A516),CAE_SEC,1,FALSE)),1,6)</f>
        <v>1</v>
      </c>
    </row>
    <row r="517" spans="1:9" ht="12.75" customHeight="1">
      <c r="A517" t="s">
        <v>1171</v>
      </c>
      <c r="B517" t="s">
        <v>1172</v>
      </c>
      <c r="C517">
        <v>6</v>
      </c>
      <c r="D517" t="s">
        <v>114</v>
      </c>
      <c r="F517">
        <v>4</v>
      </c>
      <c r="G517" t="s">
        <v>1070</v>
      </c>
      <c r="I517">
        <f t="shared" si="8"/>
        <v>1</v>
      </c>
    </row>
    <row r="518" spans="1:9" ht="12.75" customHeight="1">
      <c r="A518" t="s">
        <v>1173</v>
      </c>
      <c r="B518" t="s">
        <v>1174</v>
      </c>
      <c r="C518">
        <v>6</v>
      </c>
      <c r="D518" t="s">
        <v>114</v>
      </c>
      <c r="F518">
        <v>4</v>
      </c>
      <c r="G518" t="s">
        <v>1070</v>
      </c>
      <c r="I518">
        <f t="shared" si="8"/>
        <v>1</v>
      </c>
    </row>
    <row r="519" spans="1:9" ht="12.75" customHeight="1">
      <c r="A519" t="s">
        <v>1175</v>
      </c>
      <c r="B519" t="s">
        <v>1176</v>
      </c>
      <c r="C519">
        <v>6</v>
      </c>
      <c r="D519" t="s">
        <v>114</v>
      </c>
      <c r="F519">
        <v>4</v>
      </c>
      <c r="G519" t="s">
        <v>1070</v>
      </c>
      <c r="I519">
        <f t="shared" si="8"/>
        <v>1</v>
      </c>
    </row>
    <row r="520" spans="1:9" ht="12.75" customHeight="1">
      <c r="A520" t="s">
        <v>1177</v>
      </c>
      <c r="B520" t="s">
        <v>1178</v>
      </c>
      <c r="C520">
        <v>6</v>
      </c>
      <c r="D520" t="s">
        <v>114</v>
      </c>
      <c r="F520">
        <v>4</v>
      </c>
      <c r="G520" t="s">
        <v>1070</v>
      </c>
      <c r="I520">
        <f t="shared" si="8"/>
        <v>1</v>
      </c>
    </row>
    <row r="521" spans="1:9" ht="12.75" customHeight="1">
      <c r="A521" t="s">
        <v>322</v>
      </c>
      <c r="B521" t="s">
        <v>1179</v>
      </c>
      <c r="C521">
        <v>6</v>
      </c>
      <c r="D521" t="s">
        <v>114</v>
      </c>
      <c r="F521">
        <v>4</v>
      </c>
      <c r="G521" t="s">
        <v>1070</v>
      </c>
      <c r="I521">
        <f t="shared" si="8"/>
        <v>1</v>
      </c>
    </row>
    <row r="522" spans="1:9" ht="12.75" customHeight="1">
      <c r="A522" t="s">
        <v>1180</v>
      </c>
      <c r="B522" t="s">
        <v>1181</v>
      </c>
      <c r="C522">
        <v>6</v>
      </c>
      <c r="D522" t="s">
        <v>114</v>
      </c>
      <c r="F522">
        <v>4</v>
      </c>
      <c r="G522" t="s">
        <v>1070</v>
      </c>
      <c r="I522">
        <f t="shared" si="8"/>
        <v>1</v>
      </c>
    </row>
    <row r="523" spans="1:9" ht="12.75" customHeight="1">
      <c r="A523" t="s">
        <v>1182</v>
      </c>
      <c r="B523" t="s">
        <v>1183</v>
      </c>
      <c r="C523">
        <v>6</v>
      </c>
      <c r="D523" t="s">
        <v>114</v>
      </c>
      <c r="F523">
        <v>4</v>
      </c>
      <c r="G523" t="s">
        <v>1070</v>
      </c>
      <c r="I523">
        <f t="shared" si="8"/>
        <v>1</v>
      </c>
    </row>
    <row r="524" spans="1:9" ht="12.75" customHeight="1">
      <c r="A524" t="s">
        <v>1184</v>
      </c>
      <c r="B524" t="s">
        <v>1185</v>
      </c>
      <c r="C524">
        <v>6</v>
      </c>
      <c r="D524" t="s">
        <v>114</v>
      </c>
      <c r="F524">
        <v>4</v>
      </c>
      <c r="G524" t="s">
        <v>1070</v>
      </c>
      <c r="I524">
        <f t="shared" si="8"/>
        <v>1</v>
      </c>
    </row>
    <row r="525" spans="1:9" ht="12.75" customHeight="1">
      <c r="A525" t="s">
        <v>1186</v>
      </c>
      <c r="B525" t="s">
        <v>1187</v>
      </c>
      <c r="C525">
        <v>1</v>
      </c>
      <c r="D525" t="s">
        <v>114</v>
      </c>
      <c r="E525" t="s">
        <v>1188</v>
      </c>
      <c r="F525">
        <v>4</v>
      </c>
      <c r="G525" t="s">
        <v>1070</v>
      </c>
      <c r="I525">
        <f t="shared" si="8"/>
        <v>1</v>
      </c>
    </row>
    <row r="526" spans="1:9" ht="12.75" customHeight="1">
      <c r="A526" t="s">
        <v>1189</v>
      </c>
      <c r="B526" t="s">
        <v>1190</v>
      </c>
      <c r="C526">
        <v>6</v>
      </c>
      <c r="D526" t="s">
        <v>114</v>
      </c>
      <c r="F526">
        <v>4</v>
      </c>
      <c r="G526" t="s">
        <v>1070</v>
      </c>
      <c r="I526">
        <f t="shared" si="8"/>
        <v>1</v>
      </c>
    </row>
    <row r="527" spans="1:9" ht="12.75" customHeight="1">
      <c r="A527" t="s">
        <v>1191</v>
      </c>
      <c r="B527" t="s">
        <v>1192</v>
      </c>
      <c r="C527">
        <v>6</v>
      </c>
      <c r="D527" t="s">
        <v>114</v>
      </c>
      <c r="F527">
        <v>4</v>
      </c>
      <c r="G527" t="s">
        <v>1070</v>
      </c>
      <c r="I527">
        <f t="shared" si="8"/>
        <v>1</v>
      </c>
    </row>
    <row r="528" spans="1:9" ht="12.75" customHeight="1">
      <c r="A528" t="s">
        <v>1193</v>
      </c>
      <c r="B528" t="s">
        <v>1194</v>
      </c>
      <c r="C528">
        <v>6</v>
      </c>
      <c r="D528" t="s">
        <v>114</v>
      </c>
      <c r="F528">
        <v>4</v>
      </c>
      <c r="G528" t="s">
        <v>1070</v>
      </c>
      <c r="I528">
        <f t="shared" si="8"/>
        <v>1</v>
      </c>
    </row>
    <row r="529" spans="1:9" ht="12.75" customHeight="1">
      <c r="A529" t="s">
        <v>1195</v>
      </c>
      <c r="B529" t="s">
        <v>1196</v>
      </c>
      <c r="C529">
        <v>6</v>
      </c>
      <c r="D529" t="s">
        <v>114</v>
      </c>
      <c r="F529">
        <v>4</v>
      </c>
      <c r="G529" t="s">
        <v>1070</v>
      </c>
      <c r="I529">
        <f t="shared" si="8"/>
        <v>1</v>
      </c>
    </row>
    <row r="530" spans="1:9" ht="12.75" customHeight="1">
      <c r="A530" t="s">
        <v>1197</v>
      </c>
      <c r="B530" t="s">
        <v>1198</v>
      </c>
      <c r="C530">
        <v>6</v>
      </c>
      <c r="D530" t="s">
        <v>114</v>
      </c>
      <c r="F530">
        <v>4</v>
      </c>
      <c r="G530" t="s">
        <v>1070</v>
      </c>
      <c r="I530">
        <f t="shared" si="8"/>
        <v>1</v>
      </c>
    </row>
    <row r="531" spans="1:9" ht="12.75" customHeight="1">
      <c r="A531" t="s">
        <v>1199</v>
      </c>
      <c r="B531" t="s">
        <v>1200</v>
      </c>
      <c r="C531">
        <v>6</v>
      </c>
      <c r="D531" t="s">
        <v>114</v>
      </c>
      <c r="F531">
        <v>4</v>
      </c>
      <c r="G531" t="s">
        <v>1070</v>
      </c>
      <c r="I531">
        <f t="shared" si="8"/>
        <v>1</v>
      </c>
    </row>
    <row r="532" spans="1:9" ht="12.75" customHeight="1">
      <c r="A532" t="s">
        <v>1201</v>
      </c>
      <c r="B532" t="s">
        <v>1202</v>
      </c>
      <c r="C532">
        <v>6</v>
      </c>
      <c r="D532" t="s">
        <v>114</v>
      </c>
      <c r="F532">
        <v>4</v>
      </c>
      <c r="G532" t="s">
        <v>1070</v>
      </c>
      <c r="I532">
        <f t="shared" si="8"/>
        <v>1</v>
      </c>
    </row>
    <row r="533" spans="1:9" ht="12.75" customHeight="1">
      <c r="A533" t="s">
        <v>1203</v>
      </c>
      <c r="B533" t="s">
        <v>1204</v>
      </c>
      <c r="C533">
        <v>6</v>
      </c>
      <c r="D533" t="s">
        <v>114</v>
      </c>
      <c r="F533">
        <v>4</v>
      </c>
      <c r="G533" t="s">
        <v>1070</v>
      </c>
      <c r="I533">
        <f t="shared" si="8"/>
        <v>1</v>
      </c>
    </row>
    <row r="534" spans="1:9" ht="12.75" customHeight="1">
      <c r="A534" t="s">
        <v>1205</v>
      </c>
      <c r="B534" t="s">
        <v>1206</v>
      </c>
      <c r="C534">
        <v>6</v>
      </c>
      <c r="D534" t="s">
        <v>114</v>
      </c>
      <c r="F534">
        <v>4</v>
      </c>
      <c r="G534" t="s">
        <v>1070</v>
      </c>
      <c r="I534">
        <f t="shared" si="8"/>
        <v>1</v>
      </c>
    </row>
    <row r="535" spans="1:9" ht="12.75" customHeight="1">
      <c r="A535" t="s">
        <v>1207</v>
      </c>
      <c r="B535" t="s">
        <v>1208</v>
      </c>
      <c r="C535">
        <v>6</v>
      </c>
      <c r="D535" t="s">
        <v>114</v>
      </c>
      <c r="F535">
        <v>4</v>
      </c>
      <c r="G535" t="s">
        <v>1070</v>
      </c>
      <c r="I535">
        <f t="shared" si="8"/>
        <v>1</v>
      </c>
    </row>
    <row r="536" spans="1:9" ht="12.75" customHeight="1">
      <c r="A536" t="s">
        <v>1209</v>
      </c>
      <c r="B536" t="s">
        <v>1210</v>
      </c>
      <c r="C536">
        <v>6</v>
      </c>
      <c r="D536" t="s">
        <v>114</v>
      </c>
      <c r="F536">
        <v>4</v>
      </c>
      <c r="G536" t="s">
        <v>1070</v>
      </c>
      <c r="I536">
        <f t="shared" si="8"/>
        <v>1</v>
      </c>
    </row>
    <row r="537" spans="1:9" ht="12.75" customHeight="1">
      <c r="A537" t="s">
        <v>1211</v>
      </c>
      <c r="B537" t="s">
        <v>1212</v>
      </c>
      <c r="C537">
        <v>6</v>
      </c>
      <c r="D537" t="s">
        <v>114</v>
      </c>
      <c r="F537">
        <v>4</v>
      </c>
      <c r="G537" t="s">
        <v>1070</v>
      </c>
      <c r="I537">
        <f t="shared" si="8"/>
        <v>1</v>
      </c>
    </row>
    <row r="538" spans="1:9" ht="12.75" customHeight="1">
      <c r="A538" t="s">
        <v>1213</v>
      </c>
      <c r="B538" t="s">
        <v>1214</v>
      </c>
      <c r="C538">
        <v>6</v>
      </c>
      <c r="D538" t="s">
        <v>114</v>
      </c>
      <c r="F538">
        <v>4</v>
      </c>
      <c r="G538" t="s">
        <v>1070</v>
      </c>
      <c r="I538">
        <f t="shared" si="8"/>
        <v>1</v>
      </c>
    </row>
    <row r="539" spans="1:9" ht="12.75" customHeight="1">
      <c r="A539" t="s">
        <v>1215</v>
      </c>
      <c r="B539" t="s">
        <v>1216</v>
      </c>
      <c r="C539">
        <v>6</v>
      </c>
      <c r="D539" t="s">
        <v>114</v>
      </c>
      <c r="F539">
        <v>4</v>
      </c>
      <c r="G539" t="s">
        <v>1070</v>
      </c>
      <c r="I539">
        <f t="shared" si="8"/>
        <v>1</v>
      </c>
    </row>
    <row r="540" spans="1:9" ht="12.75" customHeight="1">
      <c r="A540" t="s">
        <v>1217</v>
      </c>
      <c r="B540" t="s">
        <v>1218</v>
      </c>
      <c r="C540">
        <v>6</v>
      </c>
      <c r="D540" t="s">
        <v>114</v>
      </c>
      <c r="F540">
        <v>4</v>
      </c>
      <c r="G540" t="s">
        <v>1070</v>
      </c>
      <c r="I540">
        <f t="shared" si="8"/>
        <v>1</v>
      </c>
    </row>
    <row r="541" spans="1:9" ht="12.75" customHeight="1">
      <c r="A541" t="s">
        <v>1219</v>
      </c>
      <c r="B541" t="s">
        <v>1220</v>
      </c>
      <c r="C541">
        <v>6</v>
      </c>
      <c r="D541" t="s">
        <v>114</v>
      </c>
      <c r="F541">
        <v>4</v>
      </c>
      <c r="G541" t="s">
        <v>1070</v>
      </c>
      <c r="I541">
        <f t="shared" si="8"/>
        <v>1</v>
      </c>
    </row>
    <row r="542" spans="1:9" ht="12.75" customHeight="1">
      <c r="A542" t="s">
        <v>1221</v>
      </c>
      <c r="B542" t="s">
        <v>1222</v>
      </c>
      <c r="C542">
        <v>6</v>
      </c>
      <c r="D542" t="s">
        <v>114</v>
      </c>
      <c r="F542">
        <v>4</v>
      </c>
      <c r="G542" t="s">
        <v>1070</v>
      </c>
      <c r="I542">
        <f t="shared" si="8"/>
        <v>1</v>
      </c>
    </row>
    <row r="543" spans="1:9" ht="12.75" customHeight="1">
      <c r="A543" t="s">
        <v>1223</v>
      </c>
      <c r="B543" t="s">
        <v>1224</v>
      </c>
      <c r="C543">
        <v>6</v>
      </c>
      <c r="D543" t="s">
        <v>114</v>
      </c>
      <c r="F543">
        <v>4</v>
      </c>
      <c r="G543" t="s">
        <v>1070</v>
      </c>
      <c r="I543">
        <f t="shared" si="8"/>
        <v>1</v>
      </c>
    </row>
    <row r="544" spans="1:9" ht="12.75" customHeight="1">
      <c r="A544" t="s">
        <v>1225</v>
      </c>
      <c r="B544" t="s">
        <v>1226</v>
      </c>
      <c r="C544">
        <v>6</v>
      </c>
      <c r="D544" t="s">
        <v>114</v>
      </c>
      <c r="F544">
        <v>4</v>
      </c>
      <c r="G544" t="s">
        <v>1070</v>
      </c>
      <c r="I544">
        <f t="shared" si="8"/>
        <v>1</v>
      </c>
    </row>
    <row r="545" spans="1:9" ht="12.75" customHeight="1">
      <c r="A545" t="s">
        <v>1227</v>
      </c>
      <c r="B545" t="s">
        <v>1228</v>
      </c>
      <c r="C545">
        <v>6</v>
      </c>
      <c r="D545" t="s">
        <v>114</v>
      </c>
      <c r="F545">
        <v>4</v>
      </c>
      <c r="G545" t="s">
        <v>1070</v>
      </c>
      <c r="I545">
        <f t="shared" si="8"/>
        <v>1</v>
      </c>
    </row>
    <row r="546" spans="1:9" ht="12.75" customHeight="1">
      <c r="A546" t="s">
        <v>1229</v>
      </c>
      <c r="B546" t="s">
        <v>1230</v>
      </c>
      <c r="C546">
        <v>6</v>
      </c>
      <c r="D546" t="s">
        <v>114</v>
      </c>
      <c r="F546">
        <v>4</v>
      </c>
      <c r="G546" t="s">
        <v>1070</v>
      </c>
      <c r="I546">
        <f t="shared" si="8"/>
        <v>1</v>
      </c>
    </row>
    <row r="547" spans="1:9" ht="12.75" customHeight="1">
      <c r="A547" t="s">
        <v>1231</v>
      </c>
      <c r="B547" t="s">
        <v>1232</v>
      </c>
      <c r="C547">
        <v>6</v>
      </c>
      <c r="D547" t="s">
        <v>114</v>
      </c>
      <c r="F547">
        <v>4</v>
      </c>
      <c r="G547" t="s">
        <v>1070</v>
      </c>
      <c r="I547">
        <f t="shared" si="8"/>
        <v>1</v>
      </c>
    </row>
    <row r="548" spans="1:9" ht="12.75" customHeight="1">
      <c r="A548" t="s">
        <v>1233</v>
      </c>
      <c r="B548" t="s">
        <v>1234</v>
      </c>
      <c r="C548">
        <v>6</v>
      </c>
      <c r="D548" t="s">
        <v>114</v>
      </c>
      <c r="F548">
        <v>4</v>
      </c>
      <c r="G548" t="s">
        <v>1070</v>
      </c>
      <c r="I548">
        <f t="shared" si="8"/>
        <v>1</v>
      </c>
    </row>
    <row r="549" spans="1:9" ht="12.75" customHeight="1">
      <c r="A549" t="s">
        <v>1235</v>
      </c>
      <c r="B549" t="s">
        <v>1236</v>
      </c>
      <c r="C549">
        <v>6</v>
      </c>
      <c r="D549" t="s">
        <v>114</v>
      </c>
      <c r="F549">
        <v>4</v>
      </c>
      <c r="G549" t="s">
        <v>1070</v>
      </c>
      <c r="I549">
        <f t="shared" si="8"/>
        <v>1</v>
      </c>
    </row>
    <row r="550" spans="1:9" ht="12.75" customHeight="1">
      <c r="A550" t="s">
        <v>1237</v>
      </c>
      <c r="B550" t="s">
        <v>1238</v>
      </c>
      <c r="C550">
        <v>6</v>
      </c>
      <c r="D550" t="s">
        <v>114</v>
      </c>
      <c r="F550">
        <v>4</v>
      </c>
      <c r="G550" t="s">
        <v>1070</v>
      </c>
      <c r="I550">
        <f t="shared" si="8"/>
        <v>1</v>
      </c>
    </row>
    <row r="551" spans="1:9" ht="12.75" customHeight="1">
      <c r="A551" t="s">
        <v>1239</v>
      </c>
      <c r="B551" t="s">
        <v>1240</v>
      </c>
      <c r="C551">
        <v>6</v>
      </c>
      <c r="D551" t="s">
        <v>114</v>
      </c>
      <c r="F551">
        <v>4</v>
      </c>
      <c r="G551" t="s">
        <v>1070</v>
      </c>
      <c r="I551">
        <f t="shared" si="8"/>
        <v>1</v>
      </c>
    </row>
    <row r="552" spans="1:9" ht="12.75" customHeight="1">
      <c r="A552" t="s">
        <v>1241</v>
      </c>
      <c r="B552" t="s">
        <v>1242</v>
      </c>
      <c r="C552">
        <v>6</v>
      </c>
      <c r="D552" t="s">
        <v>114</v>
      </c>
      <c r="F552">
        <v>4</v>
      </c>
      <c r="G552" t="s">
        <v>1070</v>
      </c>
      <c r="I552">
        <f t="shared" si="8"/>
        <v>1</v>
      </c>
    </row>
    <row r="553" spans="1:9" ht="12.75" customHeight="1">
      <c r="A553" t="s">
        <v>1243</v>
      </c>
      <c r="B553" t="s">
        <v>1244</v>
      </c>
      <c r="C553">
        <v>6</v>
      </c>
      <c r="D553" t="s">
        <v>114</v>
      </c>
      <c r="F553">
        <v>4</v>
      </c>
      <c r="G553" t="s">
        <v>1070</v>
      </c>
      <c r="I553">
        <f t="shared" si="8"/>
        <v>1</v>
      </c>
    </row>
    <row r="554" spans="1:9" ht="12.75" customHeight="1">
      <c r="A554" t="s">
        <v>1245</v>
      </c>
      <c r="B554" t="s">
        <v>1246</v>
      </c>
      <c r="C554">
        <v>6</v>
      </c>
      <c r="D554" t="s">
        <v>114</v>
      </c>
      <c r="F554">
        <v>4</v>
      </c>
      <c r="G554" t="s">
        <v>1070</v>
      </c>
      <c r="I554">
        <f t="shared" si="8"/>
        <v>1</v>
      </c>
    </row>
    <row r="555" spans="1:9" ht="12.75" customHeight="1">
      <c r="A555" t="s">
        <v>1247</v>
      </c>
      <c r="B555" t="s">
        <v>1248</v>
      </c>
      <c r="C555">
        <v>6</v>
      </c>
      <c r="D555" t="s">
        <v>114</v>
      </c>
      <c r="F555">
        <v>4</v>
      </c>
      <c r="G555" t="s">
        <v>1070</v>
      </c>
      <c r="I555">
        <f t="shared" si="8"/>
        <v>1</v>
      </c>
    </row>
    <row r="556" spans="1:9" ht="12.75" customHeight="1">
      <c r="A556" t="s">
        <v>1249</v>
      </c>
      <c r="B556" t="s">
        <v>1250</v>
      </c>
      <c r="C556">
        <v>6</v>
      </c>
      <c r="D556" t="s">
        <v>114</v>
      </c>
      <c r="F556">
        <v>4</v>
      </c>
      <c r="G556" t="s">
        <v>1070</v>
      </c>
      <c r="I556">
        <f t="shared" si="8"/>
        <v>1</v>
      </c>
    </row>
    <row r="557" spans="1:9" ht="12.75" customHeight="1">
      <c r="A557" t="s">
        <v>1251</v>
      </c>
      <c r="B557" t="s">
        <v>1252</v>
      </c>
      <c r="C557">
        <v>6</v>
      </c>
      <c r="D557" t="s">
        <v>114</v>
      </c>
      <c r="F557">
        <v>4</v>
      </c>
      <c r="G557" t="s">
        <v>1070</v>
      </c>
      <c r="I557">
        <f t="shared" si="8"/>
        <v>1</v>
      </c>
    </row>
    <row r="558" spans="1:9" ht="12.75" customHeight="1">
      <c r="A558" t="s">
        <v>1253</v>
      </c>
      <c r="B558" t="s">
        <v>1254</v>
      </c>
      <c r="C558">
        <v>6</v>
      </c>
      <c r="D558" t="s">
        <v>114</v>
      </c>
      <c r="F558">
        <v>4</v>
      </c>
      <c r="G558" t="s">
        <v>1070</v>
      </c>
      <c r="I558">
        <f t="shared" si="8"/>
        <v>1</v>
      </c>
    </row>
    <row r="559" spans="1:9" ht="12.75" customHeight="1">
      <c r="A559" t="s">
        <v>1255</v>
      </c>
      <c r="B559" t="s">
        <v>1256</v>
      </c>
      <c r="C559">
        <v>6</v>
      </c>
      <c r="D559" t="s">
        <v>114</v>
      </c>
      <c r="F559">
        <v>4</v>
      </c>
      <c r="G559" t="s">
        <v>1070</v>
      </c>
      <c r="I559">
        <f t="shared" si="8"/>
        <v>1</v>
      </c>
    </row>
    <row r="560" spans="1:9" ht="12.75" customHeight="1">
      <c r="A560" t="s">
        <v>1257</v>
      </c>
      <c r="B560" t="s">
        <v>1258</v>
      </c>
      <c r="C560">
        <v>6</v>
      </c>
      <c r="D560" t="s">
        <v>114</v>
      </c>
      <c r="F560">
        <v>4</v>
      </c>
      <c r="G560" t="s">
        <v>1070</v>
      </c>
      <c r="I560">
        <f t="shared" si="8"/>
        <v>1</v>
      </c>
    </row>
    <row r="561" spans="1:9" ht="12.75" customHeight="1">
      <c r="A561" t="s">
        <v>1259</v>
      </c>
      <c r="B561" t="s">
        <v>1260</v>
      </c>
      <c r="C561">
        <v>6</v>
      </c>
      <c r="D561" t="s">
        <v>114</v>
      </c>
      <c r="F561">
        <v>4</v>
      </c>
      <c r="G561" t="s">
        <v>1070</v>
      </c>
      <c r="I561">
        <f t="shared" si="8"/>
        <v>1</v>
      </c>
    </row>
    <row r="562" spans="1:9" ht="12.75" customHeight="1">
      <c r="A562" t="s">
        <v>1261</v>
      </c>
      <c r="B562" t="s">
        <v>1262</v>
      </c>
      <c r="C562">
        <v>6</v>
      </c>
      <c r="D562" t="s">
        <v>114</v>
      </c>
      <c r="F562">
        <v>4</v>
      </c>
      <c r="G562" t="s">
        <v>1070</v>
      </c>
      <c r="I562">
        <f t="shared" si="8"/>
        <v>1</v>
      </c>
    </row>
    <row r="563" spans="1:9" ht="12.75" customHeight="1">
      <c r="A563" t="s">
        <v>1263</v>
      </c>
      <c r="B563" t="s">
        <v>1264</v>
      </c>
      <c r="C563">
        <v>6</v>
      </c>
      <c r="D563" t="s">
        <v>114</v>
      </c>
      <c r="F563">
        <v>4</v>
      </c>
      <c r="G563" t="s">
        <v>1070</v>
      </c>
      <c r="I563">
        <f t="shared" si="8"/>
        <v>1</v>
      </c>
    </row>
    <row r="564" spans="1:9" ht="12.75" customHeight="1">
      <c r="A564" t="s">
        <v>1265</v>
      </c>
      <c r="B564" t="s">
        <v>1266</v>
      </c>
      <c r="C564">
        <v>6</v>
      </c>
      <c r="D564" t="s">
        <v>114</v>
      </c>
      <c r="F564">
        <v>4</v>
      </c>
      <c r="G564" t="s">
        <v>1070</v>
      </c>
      <c r="I564">
        <f t="shared" si="8"/>
        <v>1</v>
      </c>
    </row>
    <row r="565" spans="1:9" ht="12.75" customHeight="1">
      <c r="A565" t="s">
        <v>1267</v>
      </c>
      <c r="B565" t="s">
        <v>1268</v>
      </c>
      <c r="C565">
        <v>6</v>
      </c>
      <c r="D565" t="s">
        <v>114</v>
      </c>
      <c r="F565">
        <v>4</v>
      </c>
      <c r="G565" t="s">
        <v>1070</v>
      </c>
      <c r="I565">
        <f t="shared" si="8"/>
        <v>1</v>
      </c>
    </row>
    <row r="566" spans="1:9" ht="12.75" customHeight="1">
      <c r="A566" t="s">
        <v>1269</v>
      </c>
      <c r="B566" t="s">
        <v>1270</v>
      </c>
      <c r="C566">
        <v>6</v>
      </c>
      <c r="D566" t="s">
        <v>114</v>
      </c>
      <c r="F566">
        <v>4</v>
      </c>
      <c r="G566" t="s">
        <v>1070</v>
      </c>
      <c r="I566">
        <f t="shared" si="8"/>
        <v>1</v>
      </c>
    </row>
    <row r="567" spans="1:9" ht="12.75" customHeight="1">
      <c r="A567" t="s">
        <v>1271</v>
      </c>
      <c r="B567" t="s">
        <v>1272</v>
      </c>
      <c r="C567">
        <v>6</v>
      </c>
      <c r="D567" t="s">
        <v>114</v>
      </c>
      <c r="F567">
        <v>4</v>
      </c>
      <c r="G567" t="s">
        <v>1070</v>
      </c>
      <c r="I567">
        <f t="shared" si="8"/>
        <v>1</v>
      </c>
    </row>
    <row r="568" spans="1:9" ht="12.75" customHeight="1">
      <c r="A568" t="s">
        <v>1273</v>
      </c>
      <c r="B568" t="s">
        <v>1274</v>
      </c>
      <c r="C568">
        <v>6</v>
      </c>
      <c r="D568" t="s">
        <v>114</v>
      </c>
      <c r="F568">
        <v>4</v>
      </c>
      <c r="G568" t="s">
        <v>1070</v>
      </c>
      <c r="I568">
        <f t="shared" si="8"/>
        <v>1</v>
      </c>
    </row>
    <row r="569" spans="1:9" ht="12.75" customHeight="1">
      <c r="A569" t="s">
        <v>1275</v>
      </c>
      <c r="B569" t="s">
        <v>1276</v>
      </c>
      <c r="C569">
        <v>6</v>
      </c>
      <c r="D569" t="s">
        <v>114</v>
      </c>
      <c r="F569">
        <v>4</v>
      </c>
      <c r="G569" t="s">
        <v>1070</v>
      </c>
      <c r="I569">
        <f t="shared" si="8"/>
        <v>1</v>
      </c>
    </row>
    <row r="570" spans="1:9" ht="12.75" customHeight="1">
      <c r="A570" t="s">
        <v>1277</v>
      </c>
      <c r="B570" t="s">
        <v>1278</v>
      </c>
      <c r="C570">
        <v>6</v>
      </c>
      <c r="D570" t="s">
        <v>114</v>
      </c>
      <c r="F570">
        <v>4</v>
      </c>
      <c r="G570" t="s">
        <v>1070</v>
      </c>
      <c r="I570">
        <f t="shared" si="8"/>
        <v>1</v>
      </c>
    </row>
    <row r="571" spans="1:9" ht="12.75" customHeight="1">
      <c r="A571" t="s">
        <v>1279</v>
      </c>
      <c r="B571" t="s">
        <v>1280</v>
      </c>
      <c r="C571">
        <v>6</v>
      </c>
      <c r="D571" t="s">
        <v>114</v>
      </c>
      <c r="F571">
        <v>4</v>
      </c>
      <c r="G571" t="s">
        <v>1070</v>
      </c>
      <c r="I571">
        <f t="shared" si="8"/>
        <v>1</v>
      </c>
    </row>
    <row r="572" spans="1:9" ht="12.75" customHeight="1">
      <c r="A572" t="s">
        <v>1281</v>
      </c>
      <c r="B572" t="s">
        <v>1282</v>
      </c>
      <c r="C572">
        <v>6</v>
      </c>
      <c r="D572" t="s">
        <v>114</v>
      </c>
      <c r="F572">
        <v>4</v>
      </c>
      <c r="G572" t="s">
        <v>1070</v>
      </c>
      <c r="I572">
        <f t="shared" si="8"/>
        <v>1</v>
      </c>
    </row>
    <row r="573" spans="1:9" ht="12.75" customHeight="1">
      <c r="A573" t="s">
        <v>1283</v>
      </c>
      <c r="B573" t="s">
        <v>1284</v>
      </c>
      <c r="C573">
        <v>6</v>
      </c>
      <c r="D573" t="s">
        <v>114</v>
      </c>
      <c r="F573">
        <v>4</v>
      </c>
      <c r="G573" t="s">
        <v>1070</v>
      </c>
      <c r="I573">
        <f t="shared" si="8"/>
        <v>1</v>
      </c>
    </row>
    <row r="574" spans="1:9" ht="12.75" customHeight="1">
      <c r="A574" t="s">
        <v>1285</v>
      </c>
      <c r="B574" t="s">
        <v>1286</v>
      </c>
      <c r="C574">
        <v>6</v>
      </c>
      <c r="D574" t="s">
        <v>114</v>
      </c>
      <c r="F574">
        <v>4</v>
      </c>
      <c r="G574" t="s">
        <v>1070</v>
      </c>
      <c r="I574">
        <f t="shared" si="8"/>
        <v>1</v>
      </c>
    </row>
    <row r="575" spans="1:9" ht="12.75" customHeight="1">
      <c r="A575" t="s">
        <v>1287</v>
      </c>
      <c r="B575" t="s">
        <v>1288</v>
      </c>
      <c r="C575">
        <v>6</v>
      </c>
      <c r="D575" t="s">
        <v>114</v>
      </c>
      <c r="F575">
        <v>4</v>
      </c>
      <c r="G575" t="s">
        <v>1070</v>
      </c>
      <c r="I575">
        <f t="shared" si="8"/>
        <v>1</v>
      </c>
    </row>
    <row r="576" spans="1:9" ht="12.75" customHeight="1">
      <c r="A576" t="s">
        <v>1289</v>
      </c>
      <c r="B576" t="s">
        <v>1290</v>
      </c>
      <c r="C576">
        <v>6</v>
      </c>
      <c r="D576" t="s">
        <v>114</v>
      </c>
      <c r="F576">
        <v>4</v>
      </c>
      <c r="G576" t="s">
        <v>1070</v>
      </c>
      <c r="I576">
        <f t="shared" si="8"/>
        <v>1</v>
      </c>
    </row>
    <row r="577" spans="1:9" ht="12.75" customHeight="1">
      <c r="A577" t="s">
        <v>1291</v>
      </c>
      <c r="B577" t="s">
        <v>1292</v>
      </c>
      <c r="C577">
        <v>6</v>
      </c>
      <c r="D577" t="s">
        <v>114</v>
      </c>
      <c r="F577">
        <v>4</v>
      </c>
      <c r="G577" t="s">
        <v>1070</v>
      </c>
      <c r="I577">
        <f t="shared" si="8"/>
        <v>1</v>
      </c>
    </row>
    <row r="578" spans="1:9" ht="12.75" customHeight="1">
      <c r="A578" t="s">
        <v>1293</v>
      </c>
      <c r="B578" t="s">
        <v>1294</v>
      </c>
      <c r="C578">
        <v>6</v>
      </c>
      <c r="D578" t="s">
        <v>114</v>
      </c>
      <c r="F578">
        <v>4</v>
      </c>
      <c r="G578" t="s">
        <v>1070</v>
      </c>
      <c r="I578">
        <f t="shared" si="8"/>
        <v>1</v>
      </c>
    </row>
    <row r="579" spans="1:9" ht="12.75" customHeight="1">
      <c r="A579" t="s">
        <v>1295</v>
      </c>
      <c r="B579" t="s">
        <v>1296</v>
      </c>
      <c r="C579">
        <v>6</v>
      </c>
      <c r="D579" t="s">
        <v>114</v>
      </c>
      <c r="F579">
        <v>4</v>
      </c>
      <c r="G579" t="s">
        <v>1070</v>
      </c>
      <c r="I579">
        <f t="shared" si="8"/>
        <v>1</v>
      </c>
    </row>
    <row r="580" spans="1:9" ht="12.75" customHeight="1">
      <c r="A580" t="s">
        <v>1297</v>
      </c>
      <c r="B580" t="s">
        <v>1298</v>
      </c>
      <c r="C580">
        <v>6</v>
      </c>
      <c r="D580" t="s">
        <v>114</v>
      </c>
      <c r="F580">
        <v>4</v>
      </c>
      <c r="G580" t="s">
        <v>1070</v>
      </c>
      <c r="I580">
        <f t="shared" ref="I580:I643" si="9">IF(ISERROR(VLOOKUP(VALUE(A580),CAE_SEC,1,FALSE)),1,6)</f>
        <v>1</v>
      </c>
    </row>
    <row r="581" spans="1:9" ht="12.75" customHeight="1">
      <c r="A581" t="s">
        <v>1299</v>
      </c>
      <c r="B581" t="s">
        <v>1300</v>
      </c>
      <c r="C581">
        <v>6</v>
      </c>
      <c r="D581" t="s">
        <v>114</v>
      </c>
      <c r="F581">
        <v>4</v>
      </c>
      <c r="G581" t="s">
        <v>1070</v>
      </c>
      <c r="I581">
        <f t="shared" si="9"/>
        <v>1</v>
      </c>
    </row>
    <row r="582" spans="1:9" ht="12.75" customHeight="1">
      <c r="A582" t="s">
        <v>1301</v>
      </c>
      <c r="B582" t="s">
        <v>1302</v>
      </c>
      <c r="C582">
        <v>1</v>
      </c>
      <c r="D582" t="s">
        <v>122</v>
      </c>
      <c r="F582">
        <v>5</v>
      </c>
      <c r="I582">
        <f t="shared" si="9"/>
        <v>1</v>
      </c>
    </row>
    <row r="583" spans="1:9" ht="12.75" customHeight="1">
      <c r="A583" t="s">
        <v>1303</v>
      </c>
      <c r="B583" t="s">
        <v>1304</v>
      </c>
      <c r="C583">
        <v>1</v>
      </c>
      <c r="D583" t="s">
        <v>122</v>
      </c>
      <c r="F583">
        <v>5</v>
      </c>
      <c r="I583">
        <f t="shared" si="9"/>
        <v>1</v>
      </c>
    </row>
    <row r="584" spans="1:9" ht="12.75" customHeight="1">
      <c r="A584" t="s">
        <v>1305</v>
      </c>
      <c r="B584" t="s">
        <v>1306</v>
      </c>
      <c r="C584">
        <v>6</v>
      </c>
      <c r="D584" t="s">
        <v>122</v>
      </c>
      <c r="F584">
        <v>5</v>
      </c>
      <c r="I584">
        <f t="shared" si="9"/>
        <v>1</v>
      </c>
    </row>
    <row r="585" spans="1:9" ht="12.75" customHeight="1">
      <c r="A585" t="s">
        <v>1307</v>
      </c>
      <c r="B585" t="s">
        <v>1308</v>
      </c>
      <c r="C585">
        <v>6</v>
      </c>
      <c r="D585" t="s">
        <v>122</v>
      </c>
      <c r="F585">
        <v>5</v>
      </c>
      <c r="I585">
        <f t="shared" si="9"/>
        <v>1</v>
      </c>
    </row>
    <row r="586" spans="1:9" ht="12.75" customHeight="1">
      <c r="A586" t="s">
        <v>1309</v>
      </c>
      <c r="B586" t="s">
        <v>1310</v>
      </c>
      <c r="C586">
        <v>6</v>
      </c>
      <c r="D586" t="s">
        <v>122</v>
      </c>
      <c r="F586">
        <v>5</v>
      </c>
      <c r="I586">
        <f t="shared" si="9"/>
        <v>1</v>
      </c>
    </row>
    <row r="587" spans="1:9" ht="12.75" customHeight="1">
      <c r="A587" t="s">
        <v>1311</v>
      </c>
      <c r="B587" t="s">
        <v>1312</v>
      </c>
      <c r="C587">
        <v>6</v>
      </c>
      <c r="D587" t="s">
        <v>122</v>
      </c>
      <c r="F587">
        <v>5</v>
      </c>
      <c r="I587">
        <f t="shared" si="9"/>
        <v>1</v>
      </c>
    </row>
    <row r="588" spans="1:9" ht="12.75" customHeight="1">
      <c r="A588" t="s">
        <v>1313</v>
      </c>
      <c r="B588" t="s">
        <v>1314</v>
      </c>
      <c r="C588">
        <v>6</v>
      </c>
      <c r="D588" t="s">
        <v>122</v>
      </c>
      <c r="F588">
        <v>5</v>
      </c>
      <c r="I588">
        <f t="shared" si="9"/>
        <v>1</v>
      </c>
    </row>
    <row r="589" spans="1:9" ht="12.75" customHeight="1">
      <c r="A589" t="s">
        <v>1315</v>
      </c>
      <c r="B589" t="s">
        <v>1316</v>
      </c>
      <c r="C589">
        <v>6</v>
      </c>
      <c r="D589" t="s">
        <v>122</v>
      </c>
      <c r="F589">
        <v>5</v>
      </c>
      <c r="I589">
        <f t="shared" si="9"/>
        <v>1</v>
      </c>
    </row>
    <row r="590" spans="1:9" ht="12.75" customHeight="1">
      <c r="A590" t="s">
        <v>1317</v>
      </c>
      <c r="B590" t="s">
        <v>1318</v>
      </c>
      <c r="C590">
        <v>1</v>
      </c>
      <c r="D590" t="s">
        <v>122</v>
      </c>
      <c r="F590">
        <v>5</v>
      </c>
      <c r="I590">
        <f t="shared" si="9"/>
        <v>1</v>
      </c>
    </row>
    <row r="591" spans="1:9" ht="12.75" customHeight="1">
      <c r="A591" t="s">
        <v>1319</v>
      </c>
      <c r="B591" t="s">
        <v>1320</v>
      </c>
      <c r="C591">
        <v>6</v>
      </c>
      <c r="D591" t="s">
        <v>122</v>
      </c>
      <c r="F591">
        <v>5</v>
      </c>
      <c r="I591">
        <f t="shared" si="9"/>
        <v>1</v>
      </c>
    </row>
    <row r="592" spans="1:9" ht="12.75" customHeight="1">
      <c r="A592" t="s">
        <v>1321</v>
      </c>
      <c r="B592" t="s">
        <v>1322</v>
      </c>
      <c r="C592">
        <v>6</v>
      </c>
      <c r="D592" t="s">
        <v>122</v>
      </c>
      <c r="F592">
        <v>5</v>
      </c>
      <c r="I592">
        <f t="shared" si="9"/>
        <v>1</v>
      </c>
    </row>
    <row r="593" spans="1:9" ht="12.75" customHeight="1">
      <c r="A593" t="s">
        <v>1323</v>
      </c>
      <c r="B593" t="s">
        <v>1324</v>
      </c>
      <c r="C593">
        <v>6</v>
      </c>
      <c r="D593" t="s">
        <v>122</v>
      </c>
      <c r="F593">
        <v>5</v>
      </c>
      <c r="I593">
        <f t="shared" si="9"/>
        <v>1</v>
      </c>
    </row>
    <row r="594" spans="1:9" ht="12.75" customHeight="1">
      <c r="A594" t="s">
        <v>1325</v>
      </c>
      <c r="B594" t="s">
        <v>1326</v>
      </c>
      <c r="C594">
        <v>1</v>
      </c>
      <c r="D594" t="s">
        <v>122</v>
      </c>
      <c r="F594">
        <v>5</v>
      </c>
      <c r="I594">
        <f t="shared" si="9"/>
        <v>1</v>
      </c>
    </row>
    <row r="595" spans="1:9" ht="12.75" customHeight="1">
      <c r="A595" t="s">
        <v>1327</v>
      </c>
      <c r="B595" t="s">
        <v>1328</v>
      </c>
      <c r="C595">
        <v>1</v>
      </c>
      <c r="D595" t="s">
        <v>122</v>
      </c>
      <c r="F595">
        <v>5</v>
      </c>
      <c r="I595">
        <f t="shared" si="9"/>
        <v>1</v>
      </c>
    </row>
    <row r="596" spans="1:9" ht="12.75" customHeight="1">
      <c r="A596" t="s">
        <v>1329</v>
      </c>
      <c r="B596" t="s">
        <v>1330</v>
      </c>
      <c r="C596">
        <v>1</v>
      </c>
      <c r="D596" t="s">
        <v>122</v>
      </c>
      <c r="F596">
        <v>5</v>
      </c>
      <c r="I596">
        <f t="shared" si="9"/>
        <v>1</v>
      </c>
    </row>
    <row r="597" spans="1:9" ht="12.75" customHeight="1">
      <c r="A597" t="s">
        <v>1331</v>
      </c>
      <c r="B597" t="s">
        <v>1332</v>
      </c>
      <c r="C597">
        <v>6</v>
      </c>
      <c r="D597" t="s">
        <v>122</v>
      </c>
      <c r="F597">
        <v>5</v>
      </c>
      <c r="I597">
        <f t="shared" si="9"/>
        <v>1</v>
      </c>
    </row>
    <row r="598" spans="1:9" ht="12.75" customHeight="1">
      <c r="A598" t="s">
        <v>1333</v>
      </c>
      <c r="B598" t="s">
        <v>1334</v>
      </c>
      <c r="C598">
        <v>1</v>
      </c>
      <c r="D598" t="s">
        <v>122</v>
      </c>
      <c r="F598">
        <v>5</v>
      </c>
      <c r="I598">
        <f t="shared" si="9"/>
        <v>1</v>
      </c>
    </row>
    <row r="599" spans="1:9" ht="12.75" customHeight="1">
      <c r="A599" t="s">
        <v>1335</v>
      </c>
      <c r="B599" t="s">
        <v>1336</v>
      </c>
      <c r="C599">
        <v>6</v>
      </c>
      <c r="D599" t="s">
        <v>122</v>
      </c>
      <c r="F599">
        <v>5</v>
      </c>
      <c r="I599">
        <f t="shared" si="9"/>
        <v>1</v>
      </c>
    </row>
    <row r="600" spans="1:9" ht="12.75" customHeight="1">
      <c r="A600" t="s">
        <v>1337</v>
      </c>
      <c r="B600" t="s">
        <v>1338</v>
      </c>
      <c r="C600">
        <v>6</v>
      </c>
      <c r="D600" t="s">
        <v>122</v>
      </c>
      <c r="F600">
        <v>5</v>
      </c>
      <c r="I600">
        <f t="shared" si="9"/>
        <v>1</v>
      </c>
    </row>
    <row r="601" spans="1:9" ht="12.75" customHeight="1">
      <c r="A601" t="s">
        <v>1339</v>
      </c>
      <c r="B601" t="s">
        <v>1340</v>
      </c>
      <c r="C601">
        <v>6</v>
      </c>
      <c r="D601" t="s">
        <v>122</v>
      </c>
      <c r="F601">
        <v>5</v>
      </c>
      <c r="I601">
        <f t="shared" si="9"/>
        <v>1</v>
      </c>
    </row>
    <row r="602" spans="1:9" ht="12.75" customHeight="1">
      <c r="A602" t="s">
        <v>1341</v>
      </c>
      <c r="B602" t="s">
        <v>1342</v>
      </c>
      <c r="C602">
        <v>6</v>
      </c>
      <c r="D602" t="s">
        <v>122</v>
      </c>
      <c r="F602">
        <v>5</v>
      </c>
      <c r="I602">
        <f t="shared" si="9"/>
        <v>1</v>
      </c>
    </row>
    <row r="603" spans="1:9" ht="12.75" customHeight="1">
      <c r="A603" t="s">
        <v>1343</v>
      </c>
      <c r="B603" t="s">
        <v>1344</v>
      </c>
      <c r="C603">
        <v>6</v>
      </c>
      <c r="D603" t="s">
        <v>122</v>
      </c>
      <c r="F603">
        <v>5</v>
      </c>
      <c r="I603">
        <f t="shared" si="9"/>
        <v>1</v>
      </c>
    </row>
    <row r="604" spans="1:9" ht="12.75" customHeight="1">
      <c r="A604" t="s">
        <v>1345</v>
      </c>
      <c r="B604" t="s">
        <v>1346</v>
      </c>
      <c r="C604">
        <v>1</v>
      </c>
      <c r="D604" t="s">
        <v>122</v>
      </c>
      <c r="F604">
        <v>5</v>
      </c>
      <c r="I604">
        <f t="shared" si="9"/>
        <v>1</v>
      </c>
    </row>
    <row r="605" spans="1:9" ht="12.75" customHeight="1">
      <c r="A605" t="s">
        <v>1347</v>
      </c>
      <c r="B605" t="s">
        <v>1348</v>
      </c>
      <c r="C605">
        <v>1</v>
      </c>
      <c r="D605" t="s">
        <v>122</v>
      </c>
      <c r="F605">
        <v>5</v>
      </c>
      <c r="I605">
        <f t="shared" si="9"/>
        <v>1</v>
      </c>
    </row>
    <row r="606" spans="1:9" ht="12.75" customHeight="1">
      <c r="A606" t="s">
        <v>1349</v>
      </c>
      <c r="B606" t="s">
        <v>1350</v>
      </c>
      <c r="C606">
        <v>6</v>
      </c>
      <c r="D606" t="s">
        <v>122</v>
      </c>
      <c r="F606">
        <v>5</v>
      </c>
      <c r="I606">
        <f t="shared" si="9"/>
        <v>1</v>
      </c>
    </row>
    <row r="607" spans="1:9" ht="12.75" customHeight="1">
      <c r="A607" t="s">
        <v>1351</v>
      </c>
      <c r="B607" t="s">
        <v>1352</v>
      </c>
      <c r="C607">
        <v>6</v>
      </c>
      <c r="D607" t="s">
        <v>122</v>
      </c>
      <c r="F607">
        <v>5</v>
      </c>
      <c r="I607">
        <f t="shared" si="9"/>
        <v>1</v>
      </c>
    </row>
    <row r="608" spans="1:9" ht="12.75" customHeight="1">
      <c r="A608" t="s">
        <v>1353</v>
      </c>
      <c r="B608" t="s">
        <v>1354</v>
      </c>
      <c r="C608">
        <v>6</v>
      </c>
      <c r="D608" t="s">
        <v>122</v>
      </c>
      <c r="F608">
        <v>5</v>
      </c>
      <c r="I608">
        <f t="shared" si="9"/>
        <v>1</v>
      </c>
    </row>
    <row r="609" spans="1:9" ht="12.75" customHeight="1">
      <c r="A609" t="s">
        <v>1355</v>
      </c>
      <c r="B609" t="s">
        <v>1356</v>
      </c>
      <c r="C609">
        <v>6</v>
      </c>
      <c r="D609" t="s">
        <v>122</v>
      </c>
      <c r="F609">
        <v>5</v>
      </c>
      <c r="I609">
        <f t="shared" si="9"/>
        <v>1</v>
      </c>
    </row>
    <row r="610" spans="1:9" ht="12.75" customHeight="1">
      <c r="A610" t="s">
        <v>1357</v>
      </c>
      <c r="B610" t="s">
        <v>1358</v>
      </c>
      <c r="C610">
        <v>6</v>
      </c>
      <c r="D610" t="s">
        <v>122</v>
      </c>
      <c r="F610">
        <v>5</v>
      </c>
      <c r="I610">
        <f t="shared" si="9"/>
        <v>1</v>
      </c>
    </row>
    <row r="611" spans="1:9" ht="12.75" customHeight="1">
      <c r="A611" t="s">
        <v>1359</v>
      </c>
      <c r="B611" t="s">
        <v>1360</v>
      </c>
      <c r="C611">
        <v>6</v>
      </c>
      <c r="D611" t="s">
        <v>130</v>
      </c>
      <c r="F611">
        <v>6</v>
      </c>
      <c r="I611">
        <f t="shared" si="9"/>
        <v>1</v>
      </c>
    </row>
    <row r="612" spans="1:9" ht="12.75" customHeight="1">
      <c r="A612" t="s">
        <v>1361</v>
      </c>
      <c r="B612" t="s">
        <v>1362</v>
      </c>
      <c r="C612">
        <v>6</v>
      </c>
      <c r="D612" t="s">
        <v>130</v>
      </c>
      <c r="F612">
        <v>6</v>
      </c>
      <c r="I612">
        <f t="shared" si="9"/>
        <v>1</v>
      </c>
    </row>
    <row r="613" spans="1:9" ht="12.75" customHeight="1">
      <c r="A613" t="s">
        <v>1363</v>
      </c>
      <c r="B613" t="s">
        <v>1364</v>
      </c>
      <c r="C613">
        <v>6</v>
      </c>
      <c r="D613" t="s">
        <v>130</v>
      </c>
      <c r="F613">
        <v>6</v>
      </c>
      <c r="I613">
        <f t="shared" si="9"/>
        <v>1</v>
      </c>
    </row>
    <row r="614" spans="1:9" ht="12.75" customHeight="1">
      <c r="A614" t="s">
        <v>1365</v>
      </c>
      <c r="B614" t="s">
        <v>1366</v>
      </c>
      <c r="C614">
        <v>6</v>
      </c>
      <c r="D614" t="s">
        <v>130</v>
      </c>
      <c r="F614">
        <v>6</v>
      </c>
      <c r="I614">
        <f t="shared" si="9"/>
        <v>1</v>
      </c>
    </row>
    <row r="615" spans="1:9" ht="12.75" customHeight="1">
      <c r="A615" t="s">
        <v>1367</v>
      </c>
      <c r="B615" t="s">
        <v>1368</v>
      </c>
      <c r="C615">
        <v>6</v>
      </c>
      <c r="D615" t="s">
        <v>130</v>
      </c>
      <c r="F615">
        <v>6</v>
      </c>
      <c r="I615">
        <f t="shared" si="9"/>
        <v>1</v>
      </c>
    </row>
    <row r="616" spans="1:9" ht="12.75" customHeight="1">
      <c r="A616" t="s">
        <v>1369</v>
      </c>
      <c r="B616" t="s">
        <v>1370</v>
      </c>
      <c r="C616">
        <v>6</v>
      </c>
      <c r="D616" t="s">
        <v>130</v>
      </c>
      <c r="F616">
        <v>6</v>
      </c>
      <c r="I616">
        <f t="shared" si="9"/>
        <v>1</v>
      </c>
    </row>
    <row r="617" spans="1:9" ht="12.75" customHeight="1">
      <c r="A617" t="s">
        <v>1371</v>
      </c>
      <c r="B617" t="s">
        <v>1372</v>
      </c>
      <c r="C617">
        <v>6</v>
      </c>
      <c r="D617" t="s">
        <v>130</v>
      </c>
      <c r="F617">
        <v>6</v>
      </c>
      <c r="I617">
        <f t="shared" si="9"/>
        <v>1</v>
      </c>
    </row>
    <row r="618" spans="1:9" ht="12.75" customHeight="1">
      <c r="A618" t="s">
        <v>1373</v>
      </c>
      <c r="B618" t="s">
        <v>1374</v>
      </c>
      <c r="C618">
        <v>6</v>
      </c>
      <c r="D618" t="s">
        <v>130</v>
      </c>
      <c r="F618">
        <v>6</v>
      </c>
      <c r="I618">
        <f t="shared" si="9"/>
        <v>1</v>
      </c>
    </row>
    <row r="619" spans="1:9" ht="12.75" customHeight="1">
      <c r="A619" t="s">
        <v>1375</v>
      </c>
      <c r="B619" t="s">
        <v>1376</v>
      </c>
      <c r="C619">
        <v>6</v>
      </c>
      <c r="D619" t="s">
        <v>130</v>
      </c>
      <c r="F619">
        <v>6</v>
      </c>
      <c r="I619">
        <f t="shared" si="9"/>
        <v>1</v>
      </c>
    </row>
    <row r="620" spans="1:9" ht="12.75" customHeight="1">
      <c r="A620" t="s">
        <v>1377</v>
      </c>
      <c r="B620" t="s">
        <v>1378</v>
      </c>
      <c r="C620">
        <v>6</v>
      </c>
      <c r="D620" t="s">
        <v>130</v>
      </c>
      <c r="F620">
        <v>6</v>
      </c>
      <c r="I620">
        <f t="shared" si="9"/>
        <v>1</v>
      </c>
    </row>
    <row r="621" spans="1:9" ht="12.75" customHeight="1">
      <c r="A621" t="s">
        <v>1379</v>
      </c>
      <c r="B621" t="s">
        <v>1380</v>
      </c>
      <c r="C621">
        <v>6</v>
      </c>
      <c r="D621" t="s">
        <v>130</v>
      </c>
      <c r="F621">
        <v>6</v>
      </c>
      <c r="I621">
        <f t="shared" si="9"/>
        <v>1</v>
      </c>
    </row>
    <row r="622" spans="1:9" ht="12.75" customHeight="1">
      <c r="A622" t="s">
        <v>1381</v>
      </c>
      <c r="B622" t="s">
        <v>1382</v>
      </c>
      <c r="C622">
        <v>6</v>
      </c>
      <c r="D622" t="s">
        <v>130</v>
      </c>
      <c r="F622">
        <v>6</v>
      </c>
      <c r="I622">
        <f t="shared" si="9"/>
        <v>1</v>
      </c>
    </row>
    <row r="623" spans="1:9" ht="12.75" customHeight="1">
      <c r="A623" t="s">
        <v>1383</v>
      </c>
      <c r="B623" t="s">
        <v>1384</v>
      </c>
      <c r="C623">
        <v>6</v>
      </c>
      <c r="D623" t="s">
        <v>130</v>
      </c>
      <c r="F623">
        <v>6</v>
      </c>
      <c r="I623">
        <f t="shared" si="9"/>
        <v>1</v>
      </c>
    </row>
    <row r="624" spans="1:9" ht="12.75" customHeight="1">
      <c r="A624" t="s">
        <v>1385</v>
      </c>
      <c r="B624" t="s">
        <v>1386</v>
      </c>
      <c r="C624">
        <v>6</v>
      </c>
      <c r="D624" t="s">
        <v>130</v>
      </c>
      <c r="F624">
        <v>6</v>
      </c>
      <c r="I624">
        <f t="shared" si="9"/>
        <v>1</v>
      </c>
    </row>
    <row r="625" spans="1:9" ht="12.75" customHeight="1">
      <c r="A625" t="s">
        <v>1387</v>
      </c>
      <c r="B625" t="s">
        <v>1388</v>
      </c>
      <c r="C625">
        <v>6</v>
      </c>
      <c r="D625" t="s">
        <v>130</v>
      </c>
      <c r="F625">
        <v>6</v>
      </c>
      <c r="I625">
        <f t="shared" si="9"/>
        <v>1</v>
      </c>
    </row>
    <row r="626" spans="1:9" ht="12.75" customHeight="1">
      <c r="A626" t="s">
        <v>1389</v>
      </c>
      <c r="B626" t="s">
        <v>1390</v>
      </c>
      <c r="C626">
        <v>6</v>
      </c>
      <c r="D626" t="s">
        <v>130</v>
      </c>
      <c r="F626">
        <v>6</v>
      </c>
      <c r="I626">
        <f t="shared" si="9"/>
        <v>1</v>
      </c>
    </row>
    <row r="627" spans="1:9" ht="12.75" customHeight="1">
      <c r="A627" t="s">
        <v>1391</v>
      </c>
      <c r="B627" t="s">
        <v>1392</v>
      </c>
      <c r="C627">
        <v>6</v>
      </c>
      <c r="D627" t="s">
        <v>130</v>
      </c>
      <c r="F627">
        <v>6</v>
      </c>
      <c r="I627">
        <f t="shared" si="9"/>
        <v>1</v>
      </c>
    </row>
    <row r="628" spans="1:9" ht="12.75" customHeight="1">
      <c r="A628" t="s">
        <v>1393</v>
      </c>
      <c r="B628" t="s">
        <v>1394</v>
      </c>
      <c r="C628">
        <v>6</v>
      </c>
      <c r="D628" t="s">
        <v>130</v>
      </c>
      <c r="F628">
        <v>6</v>
      </c>
      <c r="I628">
        <f t="shared" si="9"/>
        <v>1</v>
      </c>
    </row>
    <row r="629" spans="1:9" ht="12.75" customHeight="1">
      <c r="A629" t="s">
        <v>1395</v>
      </c>
      <c r="B629" t="s">
        <v>1396</v>
      </c>
      <c r="C629">
        <v>6</v>
      </c>
      <c r="D629" t="s">
        <v>130</v>
      </c>
      <c r="F629">
        <v>6</v>
      </c>
      <c r="I629">
        <f t="shared" si="9"/>
        <v>1</v>
      </c>
    </row>
    <row r="630" spans="1:9" ht="12.75" customHeight="1">
      <c r="A630" t="s">
        <v>1397</v>
      </c>
      <c r="B630" t="s">
        <v>1398</v>
      </c>
      <c r="C630">
        <v>6</v>
      </c>
      <c r="D630" t="s">
        <v>130</v>
      </c>
      <c r="F630">
        <v>6</v>
      </c>
      <c r="G630" t="s">
        <v>1070</v>
      </c>
      <c r="I630">
        <f t="shared" si="9"/>
        <v>1</v>
      </c>
    </row>
    <row r="631" spans="1:9" ht="12.75" customHeight="1">
      <c r="A631" t="s">
        <v>1399</v>
      </c>
      <c r="B631" t="s">
        <v>1400</v>
      </c>
      <c r="C631">
        <v>6</v>
      </c>
      <c r="D631" t="s">
        <v>130</v>
      </c>
      <c r="F631">
        <v>6</v>
      </c>
      <c r="G631" t="s">
        <v>1070</v>
      </c>
      <c r="I631">
        <f t="shared" si="9"/>
        <v>1</v>
      </c>
    </row>
    <row r="632" spans="1:9" ht="12.75" customHeight="1">
      <c r="A632" t="s">
        <v>1401</v>
      </c>
      <c r="B632" t="s">
        <v>1402</v>
      </c>
      <c r="C632">
        <v>6</v>
      </c>
      <c r="D632" t="s">
        <v>130</v>
      </c>
      <c r="F632">
        <v>6</v>
      </c>
      <c r="G632" t="s">
        <v>1070</v>
      </c>
      <c r="I632">
        <f t="shared" si="9"/>
        <v>1</v>
      </c>
    </row>
    <row r="633" spans="1:9" ht="12.75" customHeight="1">
      <c r="A633" t="s">
        <v>1403</v>
      </c>
      <c r="B633" t="s">
        <v>1404</v>
      </c>
      <c r="C633">
        <v>6</v>
      </c>
      <c r="D633" t="s">
        <v>130</v>
      </c>
      <c r="F633">
        <v>6</v>
      </c>
      <c r="G633" t="s">
        <v>1070</v>
      </c>
      <c r="I633">
        <f t="shared" si="9"/>
        <v>1</v>
      </c>
    </row>
    <row r="634" spans="1:9" ht="12.75" customHeight="1">
      <c r="A634" t="s">
        <v>1405</v>
      </c>
      <c r="B634" t="s">
        <v>1406</v>
      </c>
      <c r="C634">
        <v>6</v>
      </c>
      <c r="D634" t="s">
        <v>130</v>
      </c>
      <c r="F634">
        <v>6</v>
      </c>
      <c r="G634" t="s">
        <v>1070</v>
      </c>
      <c r="I634">
        <f t="shared" si="9"/>
        <v>1</v>
      </c>
    </row>
    <row r="635" spans="1:9" ht="12.75" customHeight="1">
      <c r="A635" t="s">
        <v>1407</v>
      </c>
      <c r="B635" t="s">
        <v>1408</v>
      </c>
      <c r="C635">
        <v>6</v>
      </c>
      <c r="D635" t="s">
        <v>130</v>
      </c>
      <c r="F635">
        <v>6</v>
      </c>
      <c r="G635" t="s">
        <v>1070</v>
      </c>
      <c r="I635">
        <f t="shared" si="9"/>
        <v>1</v>
      </c>
    </row>
    <row r="636" spans="1:9" ht="12.75" customHeight="1">
      <c r="A636" t="s">
        <v>1409</v>
      </c>
      <c r="B636" t="s">
        <v>1410</v>
      </c>
      <c r="C636">
        <v>6</v>
      </c>
      <c r="D636" t="s">
        <v>130</v>
      </c>
      <c r="F636">
        <v>6</v>
      </c>
      <c r="G636" t="s">
        <v>1070</v>
      </c>
      <c r="I636">
        <f t="shared" si="9"/>
        <v>1</v>
      </c>
    </row>
    <row r="637" spans="1:9" ht="12.75" customHeight="1">
      <c r="A637" t="s">
        <v>1411</v>
      </c>
      <c r="B637" t="s">
        <v>1412</v>
      </c>
      <c r="C637">
        <v>6</v>
      </c>
      <c r="D637" t="s">
        <v>130</v>
      </c>
      <c r="F637">
        <v>6</v>
      </c>
      <c r="G637" t="s">
        <v>1070</v>
      </c>
      <c r="I637">
        <f t="shared" si="9"/>
        <v>1</v>
      </c>
    </row>
    <row r="638" spans="1:9" ht="12.75" customHeight="1">
      <c r="A638" t="s">
        <v>1413</v>
      </c>
      <c r="B638" t="s">
        <v>1414</v>
      </c>
      <c r="C638">
        <v>6</v>
      </c>
      <c r="D638" t="s">
        <v>130</v>
      </c>
      <c r="F638">
        <v>6</v>
      </c>
      <c r="G638" t="s">
        <v>1070</v>
      </c>
      <c r="I638">
        <f t="shared" si="9"/>
        <v>1</v>
      </c>
    </row>
    <row r="639" spans="1:9" ht="12.75" customHeight="1">
      <c r="A639" t="s">
        <v>1415</v>
      </c>
      <c r="B639" t="s">
        <v>1416</v>
      </c>
      <c r="C639">
        <v>6</v>
      </c>
      <c r="D639" t="s">
        <v>130</v>
      </c>
      <c r="F639">
        <v>6</v>
      </c>
      <c r="G639" t="s">
        <v>1070</v>
      </c>
      <c r="I639">
        <f t="shared" si="9"/>
        <v>1</v>
      </c>
    </row>
    <row r="640" spans="1:9" ht="12.75" customHeight="1">
      <c r="A640" t="s">
        <v>1417</v>
      </c>
      <c r="B640" t="s">
        <v>1418</v>
      </c>
      <c r="C640">
        <v>6</v>
      </c>
      <c r="D640" t="s">
        <v>130</v>
      </c>
      <c r="F640">
        <v>6</v>
      </c>
      <c r="G640" t="s">
        <v>1070</v>
      </c>
      <c r="I640">
        <f t="shared" si="9"/>
        <v>1</v>
      </c>
    </row>
    <row r="641" spans="1:9" ht="12.75" customHeight="1">
      <c r="A641" t="s">
        <v>1419</v>
      </c>
      <c r="B641" t="s">
        <v>1420</v>
      </c>
      <c r="C641">
        <v>6</v>
      </c>
      <c r="D641" t="s">
        <v>130</v>
      </c>
      <c r="F641">
        <v>6</v>
      </c>
      <c r="G641" t="s">
        <v>1070</v>
      </c>
      <c r="I641">
        <f t="shared" si="9"/>
        <v>1</v>
      </c>
    </row>
    <row r="642" spans="1:9" ht="12.75" customHeight="1">
      <c r="A642" t="s">
        <v>1421</v>
      </c>
      <c r="B642" t="s">
        <v>1422</v>
      </c>
      <c r="C642">
        <v>6</v>
      </c>
      <c r="D642" t="s">
        <v>130</v>
      </c>
      <c r="F642">
        <v>6</v>
      </c>
      <c r="G642" t="s">
        <v>1070</v>
      </c>
      <c r="I642">
        <f t="shared" si="9"/>
        <v>1</v>
      </c>
    </row>
    <row r="643" spans="1:9" ht="12.75" customHeight="1">
      <c r="A643" t="s">
        <v>1423</v>
      </c>
      <c r="B643" t="s">
        <v>1424</v>
      </c>
      <c r="C643">
        <v>6</v>
      </c>
      <c r="D643" t="s">
        <v>130</v>
      </c>
      <c r="F643">
        <v>6</v>
      </c>
      <c r="G643" t="s">
        <v>1070</v>
      </c>
      <c r="I643">
        <f t="shared" si="9"/>
        <v>1</v>
      </c>
    </row>
    <row r="644" spans="1:9" ht="12.75" customHeight="1">
      <c r="A644" t="s">
        <v>1425</v>
      </c>
      <c r="B644" t="s">
        <v>1426</v>
      </c>
      <c r="C644">
        <v>6</v>
      </c>
      <c r="D644" t="s">
        <v>138</v>
      </c>
      <c r="F644">
        <v>7</v>
      </c>
      <c r="G644" t="s">
        <v>1070</v>
      </c>
      <c r="I644">
        <f t="shared" ref="I644:I707" si="10">IF(ISERROR(VLOOKUP(VALUE(A644),CAE_SEC,1,FALSE)),1,6)</f>
        <v>1</v>
      </c>
    </row>
    <row r="645" spans="1:9" ht="12.75" customHeight="1">
      <c r="A645" t="s">
        <v>1427</v>
      </c>
      <c r="B645" t="s">
        <v>1428</v>
      </c>
      <c r="C645">
        <v>6</v>
      </c>
      <c r="D645" t="s">
        <v>138</v>
      </c>
      <c r="F645">
        <v>7</v>
      </c>
      <c r="G645" t="s">
        <v>1070</v>
      </c>
      <c r="I645">
        <f t="shared" si="10"/>
        <v>1</v>
      </c>
    </row>
    <row r="646" spans="1:9" ht="12.75" customHeight="1">
      <c r="A646" t="s">
        <v>1429</v>
      </c>
      <c r="B646" t="s">
        <v>1430</v>
      </c>
      <c r="C646">
        <v>6</v>
      </c>
      <c r="D646" t="s">
        <v>138</v>
      </c>
      <c r="F646">
        <v>7</v>
      </c>
      <c r="G646" t="s">
        <v>1070</v>
      </c>
      <c r="I646">
        <f t="shared" si="10"/>
        <v>1</v>
      </c>
    </row>
    <row r="647" spans="1:9" ht="12.75" customHeight="1">
      <c r="A647" t="s">
        <v>1431</v>
      </c>
      <c r="B647" t="s">
        <v>1432</v>
      </c>
      <c r="C647">
        <v>6</v>
      </c>
      <c r="D647" t="s">
        <v>138</v>
      </c>
      <c r="F647">
        <v>7</v>
      </c>
      <c r="G647" t="s">
        <v>1070</v>
      </c>
      <c r="I647">
        <f t="shared" si="10"/>
        <v>1</v>
      </c>
    </row>
    <row r="648" spans="1:9" ht="12.75" customHeight="1">
      <c r="A648" t="s">
        <v>1433</v>
      </c>
      <c r="B648" t="s">
        <v>1434</v>
      </c>
      <c r="C648">
        <v>6</v>
      </c>
      <c r="D648" t="s">
        <v>138</v>
      </c>
      <c r="F648">
        <v>7</v>
      </c>
      <c r="G648" t="s">
        <v>1070</v>
      </c>
      <c r="I648">
        <f t="shared" si="10"/>
        <v>1</v>
      </c>
    </row>
    <row r="649" spans="1:9" ht="12.75" customHeight="1">
      <c r="A649" t="s">
        <v>1435</v>
      </c>
      <c r="B649" t="s">
        <v>1436</v>
      </c>
      <c r="C649">
        <v>6</v>
      </c>
      <c r="D649" t="s">
        <v>138</v>
      </c>
      <c r="F649">
        <v>7</v>
      </c>
      <c r="G649" t="s">
        <v>1070</v>
      </c>
      <c r="I649">
        <f t="shared" si="10"/>
        <v>1</v>
      </c>
    </row>
    <row r="650" spans="1:9" ht="12.75" customHeight="1">
      <c r="A650" t="s">
        <v>1437</v>
      </c>
      <c r="B650" t="s">
        <v>1438</v>
      </c>
      <c r="C650">
        <v>6</v>
      </c>
      <c r="D650" t="s">
        <v>138</v>
      </c>
      <c r="F650">
        <v>7</v>
      </c>
      <c r="G650" t="s">
        <v>1070</v>
      </c>
      <c r="I650">
        <f t="shared" si="10"/>
        <v>1</v>
      </c>
    </row>
    <row r="651" spans="1:9" ht="12.75" customHeight="1">
      <c r="A651" t="s">
        <v>1439</v>
      </c>
      <c r="B651" t="s">
        <v>1440</v>
      </c>
      <c r="C651">
        <v>6</v>
      </c>
      <c r="D651" t="s">
        <v>138</v>
      </c>
      <c r="F651">
        <v>7</v>
      </c>
      <c r="G651" t="s">
        <v>1070</v>
      </c>
      <c r="I651">
        <f t="shared" si="10"/>
        <v>1</v>
      </c>
    </row>
    <row r="652" spans="1:9" ht="12.75" customHeight="1">
      <c r="A652" t="s">
        <v>1441</v>
      </c>
      <c r="B652" t="s">
        <v>1442</v>
      </c>
      <c r="C652">
        <v>6</v>
      </c>
      <c r="D652" t="s">
        <v>138</v>
      </c>
      <c r="F652">
        <v>7</v>
      </c>
      <c r="G652" t="s">
        <v>1070</v>
      </c>
      <c r="I652">
        <f t="shared" si="10"/>
        <v>1</v>
      </c>
    </row>
    <row r="653" spans="1:9" ht="12.75" customHeight="1">
      <c r="A653" t="s">
        <v>1443</v>
      </c>
      <c r="B653" t="s">
        <v>1444</v>
      </c>
      <c r="C653">
        <v>6</v>
      </c>
      <c r="D653" t="s">
        <v>138</v>
      </c>
      <c r="F653">
        <v>7</v>
      </c>
      <c r="G653" t="s">
        <v>1070</v>
      </c>
      <c r="I653">
        <f t="shared" si="10"/>
        <v>1</v>
      </c>
    </row>
    <row r="654" spans="1:9" ht="12.75" customHeight="1">
      <c r="A654" t="s">
        <v>1445</v>
      </c>
      <c r="B654" t="s">
        <v>1446</v>
      </c>
      <c r="C654">
        <v>6</v>
      </c>
      <c r="D654" t="s">
        <v>138</v>
      </c>
      <c r="F654">
        <v>7</v>
      </c>
      <c r="G654" t="s">
        <v>1070</v>
      </c>
      <c r="I654">
        <f t="shared" si="10"/>
        <v>1</v>
      </c>
    </row>
    <row r="655" spans="1:9" ht="12.75" customHeight="1">
      <c r="A655" t="s">
        <v>1447</v>
      </c>
      <c r="B655" t="s">
        <v>1448</v>
      </c>
      <c r="C655">
        <v>6</v>
      </c>
      <c r="D655" t="s">
        <v>138</v>
      </c>
      <c r="F655">
        <v>7</v>
      </c>
      <c r="G655" t="s">
        <v>1070</v>
      </c>
      <c r="I655">
        <f t="shared" si="10"/>
        <v>1</v>
      </c>
    </row>
    <row r="656" spans="1:9" ht="12.75" customHeight="1">
      <c r="A656" t="s">
        <v>1449</v>
      </c>
      <c r="B656" t="s">
        <v>1450</v>
      </c>
      <c r="C656">
        <v>6</v>
      </c>
      <c r="D656" t="s">
        <v>138</v>
      </c>
      <c r="F656">
        <v>7</v>
      </c>
      <c r="G656" t="s">
        <v>1070</v>
      </c>
      <c r="I656">
        <f t="shared" si="10"/>
        <v>1</v>
      </c>
    </row>
    <row r="657" spans="1:9" ht="12.75" customHeight="1">
      <c r="A657" t="s">
        <v>1451</v>
      </c>
      <c r="B657" t="s">
        <v>1452</v>
      </c>
      <c r="C657">
        <v>6</v>
      </c>
      <c r="D657" t="s">
        <v>138</v>
      </c>
      <c r="F657">
        <v>7</v>
      </c>
      <c r="G657" t="s">
        <v>1070</v>
      </c>
      <c r="I657">
        <f t="shared" si="10"/>
        <v>1</v>
      </c>
    </row>
    <row r="658" spans="1:9" ht="12.75" customHeight="1">
      <c r="A658" t="s">
        <v>1453</v>
      </c>
      <c r="B658" t="s">
        <v>1454</v>
      </c>
      <c r="C658">
        <v>6</v>
      </c>
      <c r="D658" t="s">
        <v>138</v>
      </c>
      <c r="F658">
        <v>7</v>
      </c>
      <c r="G658" t="s">
        <v>1070</v>
      </c>
      <c r="I658">
        <f t="shared" si="10"/>
        <v>1</v>
      </c>
    </row>
    <row r="659" spans="1:9" ht="12.75" customHeight="1">
      <c r="A659" t="s">
        <v>1455</v>
      </c>
      <c r="B659" t="s">
        <v>1456</v>
      </c>
      <c r="C659">
        <v>6</v>
      </c>
      <c r="D659" t="s">
        <v>138</v>
      </c>
      <c r="F659">
        <v>7</v>
      </c>
      <c r="G659" t="s">
        <v>1070</v>
      </c>
      <c r="I659">
        <f t="shared" si="10"/>
        <v>1</v>
      </c>
    </row>
    <row r="660" spans="1:9" ht="12.75" customHeight="1">
      <c r="A660" t="s">
        <v>1457</v>
      </c>
      <c r="B660" t="s">
        <v>1458</v>
      </c>
      <c r="C660">
        <v>6</v>
      </c>
      <c r="D660" t="s">
        <v>138</v>
      </c>
      <c r="F660">
        <v>7</v>
      </c>
      <c r="G660" t="s">
        <v>1070</v>
      </c>
      <c r="I660">
        <f t="shared" si="10"/>
        <v>1</v>
      </c>
    </row>
    <row r="661" spans="1:9" ht="12.75" customHeight="1">
      <c r="A661" t="s">
        <v>1459</v>
      </c>
      <c r="B661" t="s">
        <v>1460</v>
      </c>
      <c r="C661">
        <v>6</v>
      </c>
      <c r="D661" t="s">
        <v>138</v>
      </c>
      <c r="F661">
        <v>7</v>
      </c>
      <c r="G661" t="s">
        <v>1070</v>
      </c>
      <c r="I661">
        <f t="shared" si="10"/>
        <v>1</v>
      </c>
    </row>
    <row r="662" spans="1:9" ht="12.75" customHeight="1">
      <c r="A662" t="s">
        <v>1461</v>
      </c>
      <c r="B662" t="s">
        <v>1462</v>
      </c>
      <c r="C662">
        <v>6</v>
      </c>
      <c r="D662" t="s">
        <v>138</v>
      </c>
      <c r="F662">
        <v>7</v>
      </c>
      <c r="G662" t="s">
        <v>1070</v>
      </c>
      <c r="I662">
        <f t="shared" si="10"/>
        <v>1</v>
      </c>
    </row>
    <row r="663" spans="1:9" ht="12.75" customHeight="1">
      <c r="A663" t="s">
        <v>1463</v>
      </c>
      <c r="B663" t="s">
        <v>1464</v>
      </c>
      <c r="C663">
        <v>6</v>
      </c>
      <c r="D663" t="s">
        <v>138</v>
      </c>
      <c r="F663">
        <v>7</v>
      </c>
      <c r="G663" t="s">
        <v>1070</v>
      </c>
      <c r="I663">
        <f t="shared" si="10"/>
        <v>1</v>
      </c>
    </row>
    <row r="664" spans="1:9" ht="12.75" customHeight="1">
      <c r="A664" t="s">
        <v>1465</v>
      </c>
      <c r="B664" t="s">
        <v>1466</v>
      </c>
      <c r="C664">
        <v>6</v>
      </c>
      <c r="D664" t="s">
        <v>138</v>
      </c>
      <c r="F664">
        <v>7</v>
      </c>
      <c r="G664" t="s">
        <v>1070</v>
      </c>
      <c r="I664">
        <f t="shared" si="10"/>
        <v>1</v>
      </c>
    </row>
    <row r="665" spans="1:9" ht="12.75" customHeight="1">
      <c r="A665" t="s">
        <v>1467</v>
      </c>
      <c r="B665" t="s">
        <v>1468</v>
      </c>
      <c r="C665">
        <v>6</v>
      </c>
      <c r="D665" t="s">
        <v>138</v>
      </c>
      <c r="F665">
        <v>7</v>
      </c>
      <c r="G665" t="s">
        <v>1070</v>
      </c>
      <c r="I665">
        <f t="shared" si="10"/>
        <v>1</v>
      </c>
    </row>
    <row r="666" spans="1:9" ht="12.75" customHeight="1">
      <c r="A666" t="s">
        <v>1469</v>
      </c>
      <c r="B666" t="s">
        <v>1470</v>
      </c>
      <c r="C666">
        <v>6</v>
      </c>
      <c r="D666" t="s">
        <v>138</v>
      </c>
      <c r="F666">
        <v>7</v>
      </c>
      <c r="G666" t="s">
        <v>1070</v>
      </c>
      <c r="I666">
        <f t="shared" si="10"/>
        <v>1</v>
      </c>
    </row>
    <row r="667" spans="1:9" ht="12.75" customHeight="1">
      <c r="A667" t="s">
        <v>1471</v>
      </c>
      <c r="B667" t="s">
        <v>1472</v>
      </c>
      <c r="C667">
        <v>6</v>
      </c>
      <c r="D667" t="s">
        <v>138</v>
      </c>
      <c r="F667">
        <v>7</v>
      </c>
      <c r="G667" t="s">
        <v>1070</v>
      </c>
      <c r="I667">
        <f t="shared" si="10"/>
        <v>1</v>
      </c>
    </row>
    <row r="668" spans="1:9" ht="12.75" customHeight="1">
      <c r="A668" t="s">
        <v>1473</v>
      </c>
      <c r="B668" t="s">
        <v>1474</v>
      </c>
      <c r="C668">
        <v>6</v>
      </c>
      <c r="D668" t="s">
        <v>138</v>
      </c>
      <c r="F668">
        <v>7</v>
      </c>
      <c r="G668" t="s">
        <v>1070</v>
      </c>
      <c r="I668">
        <f t="shared" si="10"/>
        <v>1</v>
      </c>
    </row>
    <row r="669" spans="1:9" ht="12.75" customHeight="1">
      <c r="A669" t="s">
        <v>1475</v>
      </c>
      <c r="B669" t="s">
        <v>1476</v>
      </c>
      <c r="C669">
        <v>6</v>
      </c>
      <c r="D669" t="s">
        <v>138</v>
      </c>
      <c r="F669">
        <v>7</v>
      </c>
      <c r="G669" t="s">
        <v>1070</v>
      </c>
      <c r="I669">
        <f t="shared" si="10"/>
        <v>1</v>
      </c>
    </row>
    <row r="670" spans="1:9" ht="12.75" customHeight="1">
      <c r="A670" t="s">
        <v>1477</v>
      </c>
      <c r="B670" t="s">
        <v>1478</v>
      </c>
      <c r="C670">
        <v>1</v>
      </c>
      <c r="D670" t="s">
        <v>138</v>
      </c>
      <c r="F670">
        <v>7</v>
      </c>
      <c r="G670" t="s">
        <v>1070</v>
      </c>
      <c r="I670">
        <f t="shared" si="10"/>
        <v>1</v>
      </c>
    </row>
    <row r="671" spans="1:9" ht="12.75" customHeight="1">
      <c r="A671" t="s">
        <v>1479</v>
      </c>
      <c r="B671" t="s">
        <v>1480</v>
      </c>
      <c r="C671">
        <v>1</v>
      </c>
      <c r="D671" t="s">
        <v>138</v>
      </c>
      <c r="F671">
        <v>7</v>
      </c>
      <c r="G671" t="s">
        <v>1070</v>
      </c>
      <c r="I671">
        <f t="shared" si="10"/>
        <v>1</v>
      </c>
    </row>
    <row r="672" spans="1:9" ht="12.75" customHeight="1">
      <c r="A672" t="s">
        <v>1481</v>
      </c>
      <c r="B672" t="s">
        <v>1482</v>
      </c>
      <c r="C672">
        <v>1</v>
      </c>
      <c r="D672" t="s">
        <v>138</v>
      </c>
      <c r="F672">
        <v>7</v>
      </c>
      <c r="G672" t="s">
        <v>1070</v>
      </c>
      <c r="I672">
        <f t="shared" si="10"/>
        <v>1</v>
      </c>
    </row>
    <row r="673" spans="1:9" ht="12.75" customHeight="1">
      <c r="A673" t="s">
        <v>1483</v>
      </c>
      <c r="B673" t="s">
        <v>1484</v>
      </c>
      <c r="C673">
        <v>1</v>
      </c>
      <c r="D673" t="s">
        <v>138</v>
      </c>
      <c r="F673">
        <v>7</v>
      </c>
      <c r="G673" t="s">
        <v>1070</v>
      </c>
      <c r="I673">
        <f t="shared" si="10"/>
        <v>1</v>
      </c>
    </row>
    <row r="674" spans="1:9" ht="12.75" customHeight="1">
      <c r="A674" t="s">
        <v>1485</v>
      </c>
      <c r="B674" t="s">
        <v>1486</v>
      </c>
      <c r="C674">
        <v>1</v>
      </c>
      <c r="D674" t="s">
        <v>138</v>
      </c>
      <c r="F674">
        <v>7</v>
      </c>
      <c r="G674" t="s">
        <v>1070</v>
      </c>
      <c r="I674">
        <f t="shared" si="10"/>
        <v>1</v>
      </c>
    </row>
    <row r="675" spans="1:9" ht="12.75" customHeight="1">
      <c r="A675" t="s">
        <v>1487</v>
      </c>
      <c r="B675" t="s">
        <v>1488</v>
      </c>
      <c r="C675">
        <v>1</v>
      </c>
      <c r="D675" t="s">
        <v>138</v>
      </c>
      <c r="F675">
        <v>7</v>
      </c>
      <c r="G675" t="s">
        <v>1070</v>
      </c>
      <c r="I675">
        <f t="shared" si="10"/>
        <v>1</v>
      </c>
    </row>
    <row r="676" spans="1:9" ht="12.75" customHeight="1">
      <c r="A676" t="s">
        <v>1489</v>
      </c>
      <c r="B676" t="s">
        <v>1490</v>
      </c>
      <c r="C676">
        <v>1</v>
      </c>
      <c r="D676" t="s">
        <v>138</v>
      </c>
      <c r="F676">
        <v>7</v>
      </c>
      <c r="G676" t="s">
        <v>1070</v>
      </c>
      <c r="I676">
        <f t="shared" si="10"/>
        <v>1</v>
      </c>
    </row>
    <row r="677" spans="1:9" ht="12.75" customHeight="1">
      <c r="A677" t="s">
        <v>1491</v>
      </c>
      <c r="B677" t="s">
        <v>1492</v>
      </c>
      <c r="C677">
        <v>1</v>
      </c>
      <c r="D677" t="s">
        <v>138</v>
      </c>
      <c r="F677">
        <v>7</v>
      </c>
      <c r="G677" t="s">
        <v>1070</v>
      </c>
      <c r="I677">
        <f t="shared" si="10"/>
        <v>1</v>
      </c>
    </row>
    <row r="678" spans="1:9" ht="12.75" customHeight="1">
      <c r="A678" t="s">
        <v>1493</v>
      </c>
      <c r="B678" t="s">
        <v>1494</v>
      </c>
      <c r="C678">
        <v>1</v>
      </c>
      <c r="D678" t="s">
        <v>138</v>
      </c>
      <c r="F678">
        <v>7</v>
      </c>
      <c r="G678" t="s">
        <v>1070</v>
      </c>
      <c r="I678">
        <f t="shared" si="10"/>
        <v>1</v>
      </c>
    </row>
    <row r="679" spans="1:9" ht="12.75" customHeight="1">
      <c r="A679" t="s">
        <v>1495</v>
      </c>
      <c r="B679" t="s">
        <v>1496</v>
      </c>
      <c r="C679">
        <v>1</v>
      </c>
      <c r="D679" t="s">
        <v>138</v>
      </c>
      <c r="F679">
        <v>7</v>
      </c>
      <c r="G679" t="s">
        <v>1070</v>
      </c>
      <c r="I679">
        <f t="shared" si="10"/>
        <v>1</v>
      </c>
    </row>
    <row r="680" spans="1:9" ht="12.75" customHeight="1">
      <c r="A680" t="s">
        <v>1497</v>
      </c>
      <c r="B680" t="s">
        <v>1498</v>
      </c>
      <c r="C680">
        <v>1</v>
      </c>
      <c r="D680" t="s">
        <v>138</v>
      </c>
      <c r="F680">
        <v>7</v>
      </c>
      <c r="G680" t="s">
        <v>1070</v>
      </c>
      <c r="I680">
        <f t="shared" si="10"/>
        <v>1</v>
      </c>
    </row>
    <row r="681" spans="1:9" ht="12.75" customHeight="1">
      <c r="A681" t="s">
        <v>1499</v>
      </c>
      <c r="B681" t="s">
        <v>1500</v>
      </c>
      <c r="C681">
        <v>1</v>
      </c>
      <c r="D681" t="s">
        <v>138</v>
      </c>
      <c r="F681">
        <v>7</v>
      </c>
      <c r="G681" t="s">
        <v>1070</v>
      </c>
      <c r="I681">
        <f t="shared" si="10"/>
        <v>1</v>
      </c>
    </row>
    <row r="682" spans="1:9" ht="12.75" customHeight="1">
      <c r="A682" t="s">
        <v>1501</v>
      </c>
      <c r="B682" t="s">
        <v>1502</v>
      </c>
      <c r="C682">
        <v>1</v>
      </c>
      <c r="D682" t="s">
        <v>138</v>
      </c>
      <c r="F682">
        <v>7</v>
      </c>
      <c r="G682" t="s">
        <v>1070</v>
      </c>
      <c r="I682">
        <f t="shared" si="10"/>
        <v>1</v>
      </c>
    </row>
    <row r="683" spans="1:9" ht="12.75" customHeight="1">
      <c r="A683" t="s">
        <v>1503</v>
      </c>
      <c r="B683" t="s">
        <v>1504</v>
      </c>
      <c r="C683">
        <v>1</v>
      </c>
      <c r="D683" t="s">
        <v>138</v>
      </c>
      <c r="F683">
        <v>7</v>
      </c>
      <c r="G683" t="s">
        <v>1070</v>
      </c>
      <c r="I683">
        <f t="shared" si="10"/>
        <v>1</v>
      </c>
    </row>
    <row r="684" spans="1:9" ht="12.75" customHeight="1">
      <c r="A684" t="s">
        <v>1505</v>
      </c>
      <c r="B684" t="s">
        <v>1506</v>
      </c>
      <c r="C684">
        <v>1</v>
      </c>
      <c r="D684" t="s">
        <v>138</v>
      </c>
      <c r="F684">
        <v>7</v>
      </c>
      <c r="G684" t="s">
        <v>1070</v>
      </c>
      <c r="I684">
        <f t="shared" si="10"/>
        <v>1</v>
      </c>
    </row>
    <row r="685" spans="1:9" ht="12.75" customHeight="1">
      <c r="A685" t="s">
        <v>1507</v>
      </c>
      <c r="B685" t="s">
        <v>1508</v>
      </c>
      <c r="C685">
        <v>1</v>
      </c>
      <c r="D685" t="s">
        <v>138</v>
      </c>
      <c r="F685">
        <v>7</v>
      </c>
      <c r="G685" t="s">
        <v>1070</v>
      </c>
      <c r="I685">
        <f t="shared" si="10"/>
        <v>1</v>
      </c>
    </row>
    <row r="686" spans="1:9" ht="12.75" customHeight="1">
      <c r="A686" t="s">
        <v>1509</v>
      </c>
      <c r="B686" t="s">
        <v>1510</v>
      </c>
      <c r="C686">
        <v>1</v>
      </c>
      <c r="D686" t="s">
        <v>138</v>
      </c>
      <c r="F686">
        <v>7</v>
      </c>
      <c r="G686" t="s">
        <v>1070</v>
      </c>
      <c r="I686">
        <f t="shared" si="10"/>
        <v>1</v>
      </c>
    </row>
    <row r="687" spans="1:9" ht="12.75" customHeight="1">
      <c r="A687" t="s">
        <v>1511</v>
      </c>
      <c r="B687" t="s">
        <v>1512</v>
      </c>
      <c r="C687">
        <v>1</v>
      </c>
      <c r="D687" t="s">
        <v>138</v>
      </c>
      <c r="F687">
        <v>7</v>
      </c>
      <c r="G687" t="s">
        <v>1070</v>
      </c>
      <c r="I687">
        <f t="shared" si="10"/>
        <v>1</v>
      </c>
    </row>
    <row r="688" spans="1:9" ht="12.75" customHeight="1">
      <c r="A688" t="s">
        <v>1513</v>
      </c>
      <c r="B688" t="s">
        <v>1514</v>
      </c>
      <c r="C688">
        <v>1</v>
      </c>
      <c r="D688" t="s">
        <v>138</v>
      </c>
      <c r="F688">
        <v>7</v>
      </c>
      <c r="G688" t="s">
        <v>1070</v>
      </c>
      <c r="I688">
        <f t="shared" si="10"/>
        <v>1</v>
      </c>
    </row>
    <row r="689" spans="1:9" ht="12.75" customHeight="1">
      <c r="A689" t="s">
        <v>1515</v>
      </c>
      <c r="B689" t="s">
        <v>1516</v>
      </c>
      <c r="C689">
        <v>1</v>
      </c>
      <c r="D689" t="s">
        <v>138</v>
      </c>
      <c r="F689">
        <v>7</v>
      </c>
      <c r="G689" t="s">
        <v>1070</v>
      </c>
      <c r="I689">
        <f t="shared" si="10"/>
        <v>1</v>
      </c>
    </row>
    <row r="690" spans="1:9" ht="12.75" customHeight="1">
      <c r="A690" t="s">
        <v>1517</v>
      </c>
      <c r="B690" t="s">
        <v>1518</v>
      </c>
      <c r="C690">
        <v>6</v>
      </c>
      <c r="D690" t="s">
        <v>138</v>
      </c>
      <c r="F690">
        <v>7</v>
      </c>
      <c r="G690" t="s">
        <v>1070</v>
      </c>
      <c r="I690">
        <f t="shared" si="10"/>
        <v>1</v>
      </c>
    </row>
    <row r="691" spans="1:9" ht="12.75" customHeight="1">
      <c r="A691" t="s">
        <v>1519</v>
      </c>
      <c r="B691" t="s">
        <v>1520</v>
      </c>
      <c r="C691">
        <v>1</v>
      </c>
      <c r="D691" t="s">
        <v>138</v>
      </c>
      <c r="F691">
        <v>7</v>
      </c>
      <c r="G691" t="s">
        <v>1070</v>
      </c>
      <c r="I691">
        <f t="shared" si="10"/>
        <v>1</v>
      </c>
    </row>
    <row r="692" spans="1:9" ht="12.75" customHeight="1">
      <c r="A692" t="s">
        <v>1521</v>
      </c>
      <c r="B692" t="s">
        <v>1522</v>
      </c>
      <c r="C692">
        <v>1</v>
      </c>
      <c r="D692" t="s">
        <v>138</v>
      </c>
      <c r="F692">
        <v>7</v>
      </c>
      <c r="G692" t="s">
        <v>1070</v>
      </c>
      <c r="I692">
        <f t="shared" si="10"/>
        <v>1</v>
      </c>
    </row>
    <row r="693" spans="1:9" ht="12.75" customHeight="1">
      <c r="A693" t="s">
        <v>1523</v>
      </c>
      <c r="B693" t="s">
        <v>1524</v>
      </c>
      <c r="C693">
        <v>6</v>
      </c>
      <c r="D693" t="s">
        <v>138</v>
      </c>
      <c r="F693">
        <v>7</v>
      </c>
      <c r="G693" t="s">
        <v>1070</v>
      </c>
      <c r="I693">
        <f t="shared" si="10"/>
        <v>1</v>
      </c>
    </row>
    <row r="694" spans="1:9" ht="12.75" customHeight="1">
      <c r="A694" t="s">
        <v>1525</v>
      </c>
      <c r="B694" t="s">
        <v>1526</v>
      </c>
      <c r="C694">
        <v>6</v>
      </c>
      <c r="D694" t="s">
        <v>138</v>
      </c>
      <c r="F694">
        <v>7</v>
      </c>
      <c r="G694" t="s">
        <v>1070</v>
      </c>
      <c r="I694">
        <f t="shared" si="10"/>
        <v>1</v>
      </c>
    </row>
    <row r="695" spans="1:9" ht="12.75" customHeight="1">
      <c r="A695" t="s">
        <v>1527</v>
      </c>
      <c r="B695" t="s">
        <v>1528</v>
      </c>
      <c r="C695">
        <v>6</v>
      </c>
      <c r="D695" t="s">
        <v>138</v>
      </c>
      <c r="F695">
        <v>7</v>
      </c>
      <c r="G695" t="s">
        <v>1070</v>
      </c>
      <c r="I695">
        <f t="shared" si="10"/>
        <v>1</v>
      </c>
    </row>
    <row r="696" spans="1:9" ht="12.75" customHeight="1">
      <c r="A696" t="s">
        <v>1529</v>
      </c>
      <c r="B696" t="s">
        <v>1530</v>
      </c>
      <c r="C696">
        <v>6</v>
      </c>
      <c r="D696" t="s">
        <v>138</v>
      </c>
      <c r="F696">
        <v>7</v>
      </c>
      <c r="G696" t="s">
        <v>1070</v>
      </c>
      <c r="I696">
        <f t="shared" si="10"/>
        <v>1</v>
      </c>
    </row>
    <row r="697" spans="1:9" ht="12.75" customHeight="1">
      <c r="A697" t="s">
        <v>1531</v>
      </c>
      <c r="B697" t="s">
        <v>1532</v>
      </c>
      <c r="C697">
        <v>6</v>
      </c>
      <c r="D697" t="s">
        <v>138</v>
      </c>
      <c r="F697">
        <v>7</v>
      </c>
      <c r="G697" t="s">
        <v>1070</v>
      </c>
      <c r="I697">
        <f t="shared" si="10"/>
        <v>1</v>
      </c>
    </row>
    <row r="698" spans="1:9" ht="12.75" customHeight="1">
      <c r="A698" t="s">
        <v>1533</v>
      </c>
      <c r="B698" t="s">
        <v>1534</v>
      </c>
      <c r="C698">
        <v>6</v>
      </c>
      <c r="D698" t="s">
        <v>138</v>
      </c>
      <c r="F698">
        <v>7</v>
      </c>
      <c r="G698" t="s">
        <v>1070</v>
      </c>
      <c r="I698">
        <f t="shared" si="10"/>
        <v>1</v>
      </c>
    </row>
    <row r="699" spans="1:9" ht="12.75" customHeight="1">
      <c r="A699" t="s">
        <v>1535</v>
      </c>
      <c r="B699" t="s">
        <v>1536</v>
      </c>
      <c r="C699">
        <v>6</v>
      </c>
      <c r="D699" t="s">
        <v>138</v>
      </c>
      <c r="F699">
        <v>7</v>
      </c>
      <c r="G699" t="s">
        <v>1070</v>
      </c>
      <c r="I699">
        <f t="shared" si="10"/>
        <v>1</v>
      </c>
    </row>
    <row r="700" spans="1:9" ht="12.75" customHeight="1">
      <c r="A700" t="s">
        <v>1537</v>
      </c>
      <c r="B700" t="s">
        <v>1538</v>
      </c>
      <c r="C700">
        <v>6</v>
      </c>
      <c r="D700" t="s">
        <v>138</v>
      </c>
      <c r="F700">
        <v>7</v>
      </c>
      <c r="G700" t="s">
        <v>1070</v>
      </c>
      <c r="I700">
        <f t="shared" si="10"/>
        <v>1</v>
      </c>
    </row>
    <row r="701" spans="1:9" ht="12.75" customHeight="1">
      <c r="A701" t="s">
        <v>1539</v>
      </c>
      <c r="B701" t="s">
        <v>1540</v>
      </c>
      <c r="C701">
        <v>6</v>
      </c>
      <c r="D701" t="s">
        <v>138</v>
      </c>
      <c r="F701">
        <v>7</v>
      </c>
      <c r="G701" t="s">
        <v>1070</v>
      </c>
      <c r="I701">
        <f t="shared" si="10"/>
        <v>1</v>
      </c>
    </row>
    <row r="702" spans="1:9" ht="12.75" customHeight="1">
      <c r="A702" t="s">
        <v>1541</v>
      </c>
      <c r="B702" t="s">
        <v>1542</v>
      </c>
      <c r="C702">
        <v>6</v>
      </c>
      <c r="D702" t="s">
        <v>138</v>
      </c>
      <c r="F702">
        <v>7</v>
      </c>
      <c r="G702" t="s">
        <v>1070</v>
      </c>
      <c r="I702">
        <f t="shared" si="10"/>
        <v>1</v>
      </c>
    </row>
    <row r="703" spans="1:9" ht="12.75" customHeight="1">
      <c r="A703" t="s">
        <v>1543</v>
      </c>
      <c r="B703" t="s">
        <v>1544</v>
      </c>
      <c r="C703">
        <v>1</v>
      </c>
      <c r="D703" t="s">
        <v>138</v>
      </c>
      <c r="F703">
        <v>7</v>
      </c>
      <c r="G703" t="s">
        <v>1070</v>
      </c>
      <c r="I703">
        <f t="shared" si="10"/>
        <v>1</v>
      </c>
    </row>
    <row r="704" spans="1:9" ht="12.75" customHeight="1">
      <c r="A704" t="s">
        <v>1545</v>
      </c>
      <c r="B704" t="s">
        <v>1546</v>
      </c>
      <c r="C704">
        <v>6</v>
      </c>
      <c r="D704" t="s">
        <v>138</v>
      </c>
      <c r="F704">
        <v>7</v>
      </c>
      <c r="G704" t="s">
        <v>1070</v>
      </c>
      <c r="I704">
        <f t="shared" si="10"/>
        <v>1</v>
      </c>
    </row>
    <row r="705" spans="1:9" ht="12.75" customHeight="1">
      <c r="A705" t="s">
        <v>324</v>
      </c>
      <c r="B705" t="s">
        <v>1547</v>
      </c>
      <c r="C705">
        <v>6</v>
      </c>
      <c r="D705" t="s">
        <v>138</v>
      </c>
      <c r="F705">
        <v>7</v>
      </c>
      <c r="G705" t="s">
        <v>1070</v>
      </c>
      <c r="I705">
        <f t="shared" si="10"/>
        <v>1</v>
      </c>
    </row>
    <row r="706" spans="1:9" ht="12.75" customHeight="1">
      <c r="A706" t="s">
        <v>1548</v>
      </c>
      <c r="B706" t="s">
        <v>1549</v>
      </c>
      <c r="C706">
        <v>6</v>
      </c>
      <c r="D706" t="s">
        <v>138</v>
      </c>
      <c r="F706">
        <v>7</v>
      </c>
      <c r="G706" t="s">
        <v>1070</v>
      </c>
      <c r="I706">
        <f t="shared" si="10"/>
        <v>1</v>
      </c>
    </row>
    <row r="707" spans="1:9" ht="12.75" customHeight="1">
      <c r="A707" t="s">
        <v>1550</v>
      </c>
      <c r="B707" t="s">
        <v>1551</v>
      </c>
      <c r="C707">
        <v>6</v>
      </c>
      <c r="D707" t="s">
        <v>138</v>
      </c>
      <c r="F707">
        <v>7</v>
      </c>
      <c r="G707" t="s">
        <v>1070</v>
      </c>
      <c r="I707">
        <f t="shared" si="10"/>
        <v>1</v>
      </c>
    </row>
    <row r="708" spans="1:9" ht="12.75" customHeight="1">
      <c r="A708" t="s">
        <v>1552</v>
      </c>
      <c r="B708" t="s">
        <v>1553</v>
      </c>
      <c r="C708">
        <v>6</v>
      </c>
      <c r="D708" t="s">
        <v>138</v>
      </c>
      <c r="F708">
        <v>7</v>
      </c>
      <c r="G708" t="s">
        <v>1070</v>
      </c>
      <c r="I708">
        <f t="shared" ref="I708:I771" si="11">IF(ISERROR(VLOOKUP(VALUE(A708),CAE_SEC,1,FALSE)),1,6)</f>
        <v>1</v>
      </c>
    </row>
    <row r="709" spans="1:9" ht="12.75" customHeight="1">
      <c r="A709" t="s">
        <v>1554</v>
      </c>
      <c r="B709" t="s">
        <v>1555</v>
      </c>
      <c r="C709">
        <v>6</v>
      </c>
      <c r="D709" t="s">
        <v>138</v>
      </c>
      <c r="F709">
        <v>7</v>
      </c>
      <c r="G709" t="s">
        <v>1070</v>
      </c>
      <c r="I709">
        <f t="shared" si="11"/>
        <v>1</v>
      </c>
    </row>
    <row r="710" spans="1:9" ht="12.75" customHeight="1">
      <c r="A710" t="s">
        <v>1556</v>
      </c>
      <c r="B710" t="s">
        <v>1557</v>
      </c>
      <c r="C710">
        <v>6</v>
      </c>
      <c r="D710" t="s">
        <v>138</v>
      </c>
      <c r="F710">
        <v>7</v>
      </c>
      <c r="G710" t="s">
        <v>1070</v>
      </c>
      <c r="I710">
        <f t="shared" si="11"/>
        <v>1</v>
      </c>
    </row>
    <row r="711" spans="1:9" ht="12.75" customHeight="1">
      <c r="A711" t="s">
        <v>1558</v>
      </c>
      <c r="B711" t="s">
        <v>1559</v>
      </c>
      <c r="C711">
        <v>6</v>
      </c>
      <c r="D711" t="s">
        <v>138</v>
      </c>
      <c r="F711">
        <v>7</v>
      </c>
      <c r="G711" t="s">
        <v>1070</v>
      </c>
      <c r="I711">
        <f t="shared" si="11"/>
        <v>1</v>
      </c>
    </row>
    <row r="712" spans="1:9" ht="12.75" customHeight="1">
      <c r="A712" t="s">
        <v>1560</v>
      </c>
      <c r="B712" t="s">
        <v>1561</v>
      </c>
      <c r="C712">
        <v>6</v>
      </c>
      <c r="D712" t="s">
        <v>138</v>
      </c>
      <c r="F712">
        <v>7</v>
      </c>
      <c r="G712" t="s">
        <v>1070</v>
      </c>
      <c r="I712">
        <f t="shared" si="11"/>
        <v>1</v>
      </c>
    </row>
    <row r="713" spans="1:9" ht="12.75" customHeight="1">
      <c r="A713" t="s">
        <v>1562</v>
      </c>
      <c r="B713" t="s">
        <v>1563</v>
      </c>
      <c r="C713">
        <v>6</v>
      </c>
      <c r="D713" t="s">
        <v>138</v>
      </c>
      <c r="F713">
        <v>7</v>
      </c>
      <c r="G713" t="s">
        <v>1070</v>
      </c>
      <c r="I713">
        <f t="shared" si="11"/>
        <v>1</v>
      </c>
    </row>
    <row r="714" spans="1:9" ht="12.75" customHeight="1">
      <c r="A714" t="s">
        <v>1564</v>
      </c>
      <c r="B714" t="s">
        <v>1565</v>
      </c>
      <c r="C714">
        <v>6</v>
      </c>
      <c r="D714" t="s">
        <v>138</v>
      </c>
      <c r="F714">
        <v>7</v>
      </c>
      <c r="G714" t="s">
        <v>1070</v>
      </c>
      <c r="I714">
        <f t="shared" si="11"/>
        <v>1</v>
      </c>
    </row>
    <row r="715" spans="1:9" ht="12.75" customHeight="1">
      <c r="A715" t="s">
        <v>1566</v>
      </c>
      <c r="B715" t="s">
        <v>1567</v>
      </c>
      <c r="C715">
        <v>6</v>
      </c>
      <c r="D715" t="s">
        <v>138</v>
      </c>
      <c r="F715">
        <v>7</v>
      </c>
      <c r="G715" t="s">
        <v>1070</v>
      </c>
      <c r="I715">
        <f t="shared" si="11"/>
        <v>1</v>
      </c>
    </row>
    <row r="716" spans="1:9" ht="12.75" customHeight="1">
      <c r="A716" t="s">
        <v>1568</v>
      </c>
      <c r="B716" t="s">
        <v>1569</v>
      </c>
      <c r="C716">
        <v>6</v>
      </c>
      <c r="D716" t="s">
        <v>138</v>
      </c>
      <c r="F716">
        <v>7</v>
      </c>
      <c r="G716" t="s">
        <v>1070</v>
      </c>
      <c r="I716">
        <f t="shared" si="11"/>
        <v>1</v>
      </c>
    </row>
    <row r="717" spans="1:9" ht="12.75" customHeight="1">
      <c r="A717" t="s">
        <v>1570</v>
      </c>
      <c r="B717" t="s">
        <v>1571</v>
      </c>
      <c r="C717">
        <v>6</v>
      </c>
      <c r="D717" t="s">
        <v>138</v>
      </c>
      <c r="F717">
        <v>7</v>
      </c>
      <c r="G717" t="s">
        <v>1070</v>
      </c>
      <c r="I717">
        <f t="shared" si="11"/>
        <v>1</v>
      </c>
    </row>
    <row r="718" spans="1:9" ht="12.75" customHeight="1">
      <c r="A718" t="s">
        <v>326</v>
      </c>
      <c r="B718" t="s">
        <v>1572</v>
      </c>
      <c r="C718">
        <v>6</v>
      </c>
      <c r="D718" t="s">
        <v>138</v>
      </c>
      <c r="F718">
        <v>7</v>
      </c>
      <c r="G718" t="s">
        <v>1070</v>
      </c>
      <c r="I718">
        <f t="shared" si="11"/>
        <v>1</v>
      </c>
    </row>
    <row r="719" spans="1:9" ht="12.75" customHeight="1">
      <c r="A719" t="s">
        <v>1573</v>
      </c>
      <c r="B719" t="s">
        <v>1574</v>
      </c>
      <c r="C719">
        <v>6</v>
      </c>
      <c r="D719" t="s">
        <v>138</v>
      </c>
      <c r="F719">
        <v>7</v>
      </c>
      <c r="G719" t="s">
        <v>1070</v>
      </c>
      <c r="I719">
        <f t="shared" si="11"/>
        <v>1</v>
      </c>
    </row>
    <row r="720" spans="1:9" ht="12.75" customHeight="1">
      <c r="A720" t="s">
        <v>1575</v>
      </c>
      <c r="B720" t="s">
        <v>1576</v>
      </c>
      <c r="C720">
        <v>6</v>
      </c>
      <c r="D720" t="s">
        <v>130</v>
      </c>
      <c r="F720">
        <v>6</v>
      </c>
      <c r="G720" t="s">
        <v>1070</v>
      </c>
      <c r="I720">
        <f t="shared" si="11"/>
        <v>1</v>
      </c>
    </row>
    <row r="721" spans="1:9" ht="12.75" customHeight="1">
      <c r="A721" t="s">
        <v>1577</v>
      </c>
      <c r="B721" t="s">
        <v>1578</v>
      </c>
      <c r="C721">
        <v>6</v>
      </c>
      <c r="D721" t="s">
        <v>130</v>
      </c>
      <c r="F721">
        <v>6</v>
      </c>
      <c r="G721" t="s">
        <v>1070</v>
      </c>
      <c r="I721">
        <f t="shared" si="11"/>
        <v>1</v>
      </c>
    </row>
    <row r="722" spans="1:9" ht="12.75" customHeight="1">
      <c r="A722" t="s">
        <v>1579</v>
      </c>
      <c r="B722" t="s">
        <v>1580</v>
      </c>
      <c r="C722">
        <v>6</v>
      </c>
      <c r="D722" t="s">
        <v>138</v>
      </c>
      <c r="F722">
        <v>7</v>
      </c>
      <c r="G722" t="s">
        <v>1070</v>
      </c>
      <c r="I722">
        <f t="shared" si="11"/>
        <v>1</v>
      </c>
    </row>
    <row r="723" spans="1:9" ht="12.75" customHeight="1">
      <c r="A723" t="s">
        <v>1581</v>
      </c>
      <c r="B723" t="s">
        <v>1582</v>
      </c>
      <c r="C723">
        <v>1</v>
      </c>
      <c r="D723" t="s">
        <v>138</v>
      </c>
      <c r="F723">
        <v>7</v>
      </c>
      <c r="G723" t="s">
        <v>1070</v>
      </c>
      <c r="I723">
        <f t="shared" si="11"/>
        <v>1</v>
      </c>
    </row>
    <row r="724" spans="1:9" ht="12.75" customHeight="1">
      <c r="A724" t="s">
        <v>1583</v>
      </c>
      <c r="B724" t="s">
        <v>1584</v>
      </c>
      <c r="C724">
        <v>1</v>
      </c>
      <c r="D724" t="s">
        <v>138</v>
      </c>
      <c r="F724">
        <v>7</v>
      </c>
      <c r="G724" t="s">
        <v>1070</v>
      </c>
      <c r="I724">
        <f t="shared" si="11"/>
        <v>1</v>
      </c>
    </row>
    <row r="725" spans="1:9" ht="12.75" customHeight="1">
      <c r="A725" t="s">
        <v>1585</v>
      </c>
      <c r="B725" t="s">
        <v>1586</v>
      </c>
      <c r="C725">
        <v>6</v>
      </c>
      <c r="D725" t="s">
        <v>138</v>
      </c>
      <c r="F725">
        <v>7</v>
      </c>
      <c r="G725" t="s">
        <v>1070</v>
      </c>
      <c r="I725">
        <f t="shared" si="11"/>
        <v>1</v>
      </c>
    </row>
    <row r="726" spans="1:9" ht="12.75" customHeight="1">
      <c r="A726" t="s">
        <v>1587</v>
      </c>
      <c r="B726" t="s">
        <v>1588</v>
      </c>
      <c r="C726">
        <v>6</v>
      </c>
      <c r="D726" t="s">
        <v>138</v>
      </c>
      <c r="F726">
        <v>7</v>
      </c>
      <c r="G726" t="s">
        <v>1070</v>
      </c>
      <c r="I726">
        <f t="shared" si="11"/>
        <v>1</v>
      </c>
    </row>
    <row r="727" spans="1:9" ht="12.75" customHeight="1">
      <c r="A727" t="s">
        <v>1589</v>
      </c>
      <c r="B727" t="s">
        <v>1590</v>
      </c>
      <c r="C727">
        <v>6</v>
      </c>
      <c r="D727" t="s">
        <v>138</v>
      </c>
      <c r="F727">
        <v>7</v>
      </c>
      <c r="G727" t="s">
        <v>1070</v>
      </c>
      <c r="I727">
        <f t="shared" si="11"/>
        <v>1</v>
      </c>
    </row>
    <row r="728" spans="1:9" ht="12.75" customHeight="1">
      <c r="A728" t="s">
        <v>1591</v>
      </c>
      <c r="B728" t="s">
        <v>1592</v>
      </c>
      <c r="C728">
        <v>6</v>
      </c>
      <c r="D728" t="s">
        <v>138</v>
      </c>
      <c r="F728">
        <v>7</v>
      </c>
      <c r="G728" t="s">
        <v>1070</v>
      </c>
      <c r="I728">
        <f t="shared" si="11"/>
        <v>1</v>
      </c>
    </row>
    <row r="729" spans="1:9" ht="12.75" customHeight="1">
      <c r="A729" t="s">
        <v>1593</v>
      </c>
      <c r="B729" t="s">
        <v>1594</v>
      </c>
      <c r="C729">
        <v>1</v>
      </c>
      <c r="D729" t="s">
        <v>138</v>
      </c>
      <c r="F729">
        <v>7</v>
      </c>
      <c r="G729" t="s">
        <v>1070</v>
      </c>
      <c r="I729">
        <f t="shared" si="11"/>
        <v>1</v>
      </c>
    </row>
    <row r="730" spans="1:9" ht="12.75" customHeight="1">
      <c r="A730" t="s">
        <v>1595</v>
      </c>
      <c r="B730" t="s">
        <v>1596</v>
      </c>
      <c r="C730">
        <v>6</v>
      </c>
      <c r="D730" t="s">
        <v>138</v>
      </c>
      <c r="F730">
        <v>7</v>
      </c>
      <c r="G730" t="s">
        <v>1070</v>
      </c>
      <c r="I730">
        <f t="shared" si="11"/>
        <v>1</v>
      </c>
    </row>
    <row r="731" spans="1:9" ht="12.75" customHeight="1">
      <c r="A731" t="s">
        <v>1597</v>
      </c>
      <c r="B731" t="s">
        <v>1598</v>
      </c>
      <c r="C731">
        <v>1</v>
      </c>
      <c r="D731" t="s">
        <v>138</v>
      </c>
      <c r="F731">
        <v>7</v>
      </c>
      <c r="G731" t="s">
        <v>1070</v>
      </c>
      <c r="I731">
        <f t="shared" si="11"/>
        <v>1</v>
      </c>
    </row>
    <row r="732" spans="1:9" ht="12.75" customHeight="1">
      <c r="A732" t="s">
        <v>1599</v>
      </c>
      <c r="B732" t="s">
        <v>1600</v>
      </c>
      <c r="C732">
        <v>6</v>
      </c>
      <c r="D732" t="s">
        <v>138</v>
      </c>
      <c r="F732">
        <v>7</v>
      </c>
      <c r="G732" t="s">
        <v>1070</v>
      </c>
      <c r="I732">
        <f t="shared" si="11"/>
        <v>1</v>
      </c>
    </row>
    <row r="733" spans="1:9" ht="12.75" customHeight="1">
      <c r="A733" t="s">
        <v>1601</v>
      </c>
      <c r="B733" t="s">
        <v>1602</v>
      </c>
      <c r="C733">
        <v>6</v>
      </c>
      <c r="D733" t="s">
        <v>138</v>
      </c>
      <c r="F733">
        <v>7</v>
      </c>
      <c r="G733" t="s">
        <v>1070</v>
      </c>
      <c r="I733">
        <f t="shared" si="11"/>
        <v>1</v>
      </c>
    </row>
    <row r="734" spans="1:9" ht="12.75" customHeight="1">
      <c r="A734" t="s">
        <v>1603</v>
      </c>
      <c r="B734" t="s">
        <v>1604</v>
      </c>
      <c r="C734">
        <v>6</v>
      </c>
      <c r="D734" t="s">
        <v>138</v>
      </c>
      <c r="F734">
        <v>7</v>
      </c>
      <c r="G734" t="s">
        <v>1070</v>
      </c>
      <c r="I734">
        <f t="shared" si="11"/>
        <v>1</v>
      </c>
    </row>
    <row r="735" spans="1:9" ht="12.75" customHeight="1">
      <c r="A735" t="s">
        <v>1605</v>
      </c>
      <c r="B735" t="s">
        <v>1606</v>
      </c>
      <c r="C735">
        <v>6</v>
      </c>
      <c r="D735" t="s">
        <v>130</v>
      </c>
      <c r="F735">
        <v>6</v>
      </c>
      <c r="G735" t="s">
        <v>1070</v>
      </c>
      <c r="I735">
        <f t="shared" si="11"/>
        <v>1</v>
      </c>
    </row>
    <row r="736" spans="1:9" ht="12.75" customHeight="1">
      <c r="A736" t="s">
        <v>1607</v>
      </c>
      <c r="B736" t="s">
        <v>1608</v>
      </c>
      <c r="C736">
        <v>6</v>
      </c>
      <c r="D736" t="s">
        <v>130</v>
      </c>
      <c r="F736">
        <v>6</v>
      </c>
      <c r="G736" t="s">
        <v>1070</v>
      </c>
      <c r="I736">
        <f t="shared" si="11"/>
        <v>1</v>
      </c>
    </row>
    <row r="737" spans="1:9" ht="12.75" customHeight="1">
      <c r="A737" t="s">
        <v>1609</v>
      </c>
      <c r="B737" t="s">
        <v>1610</v>
      </c>
      <c r="C737">
        <v>6</v>
      </c>
      <c r="D737" t="s">
        <v>130</v>
      </c>
      <c r="F737">
        <v>6</v>
      </c>
      <c r="G737" t="s">
        <v>1070</v>
      </c>
      <c r="I737">
        <f t="shared" si="11"/>
        <v>1</v>
      </c>
    </row>
    <row r="738" spans="1:9" ht="12.75" customHeight="1">
      <c r="A738" t="s">
        <v>1611</v>
      </c>
      <c r="B738" t="s">
        <v>1612</v>
      </c>
      <c r="C738">
        <v>6</v>
      </c>
      <c r="D738" t="s">
        <v>138</v>
      </c>
      <c r="F738">
        <v>7</v>
      </c>
      <c r="G738" t="s">
        <v>1070</v>
      </c>
      <c r="I738">
        <f t="shared" si="11"/>
        <v>1</v>
      </c>
    </row>
    <row r="739" spans="1:9" ht="12.75" customHeight="1">
      <c r="A739" t="s">
        <v>1613</v>
      </c>
      <c r="B739" t="s">
        <v>1614</v>
      </c>
      <c r="C739">
        <v>6</v>
      </c>
      <c r="D739" t="s">
        <v>138</v>
      </c>
      <c r="F739">
        <v>7</v>
      </c>
      <c r="G739" t="s">
        <v>1070</v>
      </c>
      <c r="I739">
        <f t="shared" si="11"/>
        <v>1</v>
      </c>
    </row>
    <row r="740" spans="1:9" ht="12.75" customHeight="1">
      <c r="A740" t="s">
        <v>1615</v>
      </c>
      <c r="B740" t="s">
        <v>1616</v>
      </c>
      <c r="C740">
        <v>6</v>
      </c>
      <c r="D740" t="s">
        <v>138</v>
      </c>
      <c r="F740">
        <v>7</v>
      </c>
      <c r="G740" t="s">
        <v>1070</v>
      </c>
      <c r="I740">
        <f t="shared" si="11"/>
        <v>1</v>
      </c>
    </row>
    <row r="741" spans="1:9" ht="12.75" customHeight="1">
      <c r="A741" t="s">
        <v>1617</v>
      </c>
      <c r="B741" t="s">
        <v>1618</v>
      </c>
      <c r="C741">
        <v>6</v>
      </c>
      <c r="D741" t="s">
        <v>138</v>
      </c>
      <c r="F741">
        <v>7</v>
      </c>
      <c r="G741" t="s">
        <v>1070</v>
      </c>
      <c r="I741">
        <f t="shared" si="11"/>
        <v>1</v>
      </c>
    </row>
    <row r="742" spans="1:9" ht="12.75" customHeight="1">
      <c r="A742" t="s">
        <v>1619</v>
      </c>
      <c r="B742" t="s">
        <v>1620</v>
      </c>
      <c r="C742">
        <v>6</v>
      </c>
      <c r="D742" t="s">
        <v>138</v>
      </c>
      <c r="F742">
        <v>7</v>
      </c>
      <c r="G742" t="s">
        <v>1070</v>
      </c>
      <c r="I742">
        <f t="shared" si="11"/>
        <v>1</v>
      </c>
    </row>
    <row r="743" spans="1:9" ht="12.75" customHeight="1">
      <c r="A743" t="s">
        <v>1621</v>
      </c>
      <c r="B743" t="s">
        <v>1622</v>
      </c>
      <c r="C743">
        <v>6</v>
      </c>
      <c r="D743" t="s">
        <v>138</v>
      </c>
      <c r="F743">
        <v>7</v>
      </c>
      <c r="G743" t="s">
        <v>1070</v>
      </c>
      <c r="I743">
        <f t="shared" si="11"/>
        <v>1</v>
      </c>
    </row>
    <row r="744" spans="1:9" ht="12.75" customHeight="1">
      <c r="A744" t="s">
        <v>1623</v>
      </c>
      <c r="B744" t="s">
        <v>1624</v>
      </c>
      <c r="C744">
        <v>6</v>
      </c>
      <c r="D744" t="s">
        <v>138</v>
      </c>
      <c r="F744">
        <v>7</v>
      </c>
      <c r="G744" t="s">
        <v>1070</v>
      </c>
      <c r="I744">
        <f t="shared" si="11"/>
        <v>1</v>
      </c>
    </row>
    <row r="745" spans="1:9" ht="12.75" customHeight="1">
      <c r="A745" t="s">
        <v>1625</v>
      </c>
      <c r="B745" t="s">
        <v>1626</v>
      </c>
      <c r="C745">
        <v>6</v>
      </c>
      <c r="D745" t="s">
        <v>138</v>
      </c>
      <c r="F745">
        <v>7</v>
      </c>
      <c r="G745" t="s">
        <v>1070</v>
      </c>
      <c r="I745">
        <f t="shared" si="11"/>
        <v>1</v>
      </c>
    </row>
    <row r="746" spans="1:9" ht="12.75" customHeight="1">
      <c r="A746" t="s">
        <v>328</v>
      </c>
      <c r="B746" t="s">
        <v>1627</v>
      </c>
      <c r="C746">
        <v>6</v>
      </c>
      <c r="D746" t="s">
        <v>138</v>
      </c>
      <c r="F746">
        <v>7</v>
      </c>
      <c r="G746" t="s">
        <v>1070</v>
      </c>
      <c r="I746">
        <f t="shared" si="11"/>
        <v>1</v>
      </c>
    </row>
    <row r="747" spans="1:9" ht="12.75" customHeight="1">
      <c r="A747" t="s">
        <v>1628</v>
      </c>
      <c r="B747" t="s">
        <v>1629</v>
      </c>
      <c r="C747">
        <v>6</v>
      </c>
      <c r="D747" t="s">
        <v>138</v>
      </c>
      <c r="F747">
        <v>7</v>
      </c>
      <c r="G747" t="s">
        <v>1070</v>
      </c>
      <c r="I747">
        <f t="shared" si="11"/>
        <v>1</v>
      </c>
    </row>
    <row r="748" spans="1:9" ht="12.75" customHeight="1">
      <c r="A748" t="s">
        <v>1630</v>
      </c>
      <c r="B748" t="s">
        <v>1631</v>
      </c>
      <c r="C748">
        <v>6</v>
      </c>
      <c r="D748" t="s">
        <v>138</v>
      </c>
      <c r="F748">
        <v>7</v>
      </c>
      <c r="G748" t="s">
        <v>1070</v>
      </c>
      <c r="I748">
        <f t="shared" si="11"/>
        <v>1</v>
      </c>
    </row>
    <row r="749" spans="1:9" ht="12.75" customHeight="1">
      <c r="A749" t="s">
        <v>1632</v>
      </c>
      <c r="B749" t="s">
        <v>1633</v>
      </c>
      <c r="C749">
        <v>6</v>
      </c>
      <c r="D749" t="s">
        <v>138</v>
      </c>
      <c r="F749">
        <v>7</v>
      </c>
      <c r="G749" t="s">
        <v>1070</v>
      </c>
      <c r="I749">
        <f t="shared" si="11"/>
        <v>1</v>
      </c>
    </row>
    <row r="750" spans="1:9" ht="12.75" customHeight="1">
      <c r="A750" t="s">
        <v>1634</v>
      </c>
      <c r="B750" t="s">
        <v>1635</v>
      </c>
      <c r="C750">
        <v>6</v>
      </c>
      <c r="D750" t="s">
        <v>138</v>
      </c>
      <c r="F750">
        <v>7</v>
      </c>
      <c r="G750" t="s">
        <v>1070</v>
      </c>
      <c r="I750">
        <f t="shared" si="11"/>
        <v>1</v>
      </c>
    </row>
    <row r="751" spans="1:9" ht="12.75" customHeight="1">
      <c r="A751" t="s">
        <v>1636</v>
      </c>
      <c r="B751" t="s">
        <v>1637</v>
      </c>
      <c r="C751">
        <v>6</v>
      </c>
      <c r="D751" t="s">
        <v>138</v>
      </c>
      <c r="F751">
        <v>7</v>
      </c>
      <c r="G751" t="s">
        <v>1070</v>
      </c>
      <c r="I751">
        <f t="shared" si="11"/>
        <v>1</v>
      </c>
    </row>
    <row r="752" spans="1:9" ht="12.75" customHeight="1">
      <c r="A752" t="s">
        <v>1638</v>
      </c>
      <c r="B752" t="s">
        <v>1639</v>
      </c>
      <c r="C752">
        <v>6</v>
      </c>
      <c r="D752" t="s">
        <v>138</v>
      </c>
      <c r="F752">
        <v>7</v>
      </c>
      <c r="G752" t="s">
        <v>1070</v>
      </c>
      <c r="I752">
        <f t="shared" si="11"/>
        <v>1</v>
      </c>
    </row>
    <row r="753" spans="1:9" ht="12.75" customHeight="1">
      <c r="A753" t="s">
        <v>1640</v>
      </c>
      <c r="B753" t="s">
        <v>1641</v>
      </c>
      <c r="C753">
        <v>6</v>
      </c>
      <c r="D753" t="s">
        <v>138</v>
      </c>
      <c r="F753">
        <v>7</v>
      </c>
      <c r="G753" t="s">
        <v>1070</v>
      </c>
      <c r="I753">
        <f t="shared" si="11"/>
        <v>1</v>
      </c>
    </row>
    <row r="754" spans="1:9" ht="12.75" customHeight="1">
      <c r="A754" t="s">
        <v>1642</v>
      </c>
      <c r="B754" t="s">
        <v>1643</v>
      </c>
      <c r="C754">
        <v>6</v>
      </c>
      <c r="D754" t="s">
        <v>138</v>
      </c>
      <c r="F754">
        <v>7</v>
      </c>
      <c r="G754" t="s">
        <v>1070</v>
      </c>
      <c r="I754">
        <f t="shared" si="11"/>
        <v>1</v>
      </c>
    </row>
    <row r="755" spans="1:9" ht="12.75" customHeight="1">
      <c r="A755" t="s">
        <v>1644</v>
      </c>
      <c r="B755" t="s">
        <v>1645</v>
      </c>
      <c r="C755">
        <v>1</v>
      </c>
      <c r="D755" t="s">
        <v>138</v>
      </c>
      <c r="F755">
        <v>7</v>
      </c>
      <c r="G755" t="s">
        <v>1070</v>
      </c>
      <c r="I755">
        <f t="shared" si="11"/>
        <v>1</v>
      </c>
    </row>
    <row r="756" spans="1:9" ht="12.75" customHeight="1">
      <c r="A756" t="s">
        <v>1646</v>
      </c>
      <c r="B756" t="s">
        <v>1647</v>
      </c>
      <c r="C756">
        <v>1</v>
      </c>
      <c r="D756" t="s">
        <v>138</v>
      </c>
      <c r="F756">
        <v>7</v>
      </c>
      <c r="G756" t="s">
        <v>1070</v>
      </c>
      <c r="I756">
        <f t="shared" si="11"/>
        <v>1</v>
      </c>
    </row>
    <row r="757" spans="1:9" ht="12.75" customHeight="1">
      <c r="A757" t="s">
        <v>1648</v>
      </c>
      <c r="B757" t="s">
        <v>1649</v>
      </c>
      <c r="C757">
        <v>1</v>
      </c>
      <c r="D757" t="s">
        <v>138</v>
      </c>
      <c r="F757">
        <v>7</v>
      </c>
      <c r="G757" t="s">
        <v>1070</v>
      </c>
      <c r="I757">
        <f t="shared" si="11"/>
        <v>1</v>
      </c>
    </row>
    <row r="758" spans="1:9" ht="12.75" customHeight="1">
      <c r="A758" t="s">
        <v>1650</v>
      </c>
      <c r="B758" t="s">
        <v>1651</v>
      </c>
      <c r="C758">
        <v>1</v>
      </c>
      <c r="D758" t="s">
        <v>138</v>
      </c>
      <c r="F758">
        <v>7</v>
      </c>
      <c r="G758" t="s">
        <v>1070</v>
      </c>
      <c r="I758">
        <f t="shared" si="11"/>
        <v>1</v>
      </c>
    </row>
    <row r="759" spans="1:9" ht="12.75" customHeight="1">
      <c r="A759" t="s">
        <v>1652</v>
      </c>
      <c r="B759" t="s">
        <v>1653</v>
      </c>
      <c r="C759">
        <v>1</v>
      </c>
      <c r="D759" t="s">
        <v>138</v>
      </c>
      <c r="F759">
        <v>7</v>
      </c>
      <c r="G759" t="s">
        <v>1070</v>
      </c>
      <c r="I759">
        <f t="shared" si="11"/>
        <v>1</v>
      </c>
    </row>
    <row r="760" spans="1:9" ht="12.75" customHeight="1">
      <c r="A760" t="s">
        <v>1654</v>
      </c>
      <c r="B760" t="s">
        <v>1655</v>
      </c>
      <c r="C760">
        <v>1</v>
      </c>
      <c r="D760" t="s">
        <v>138</v>
      </c>
      <c r="F760">
        <v>7</v>
      </c>
      <c r="G760" t="s">
        <v>1070</v>
      </c>
      <c r="I760">
        <f t="shared" si="11"/>
        <v>1</v>
      </c>
    </row>
    <row r="761" spans="1:9" ht="12.75" customHeight="1">
      <c r="A761" t="s">
        <v>1656</v>
      </c>
      <c r="B761" t="s">
        <v>1657</v>
      </c>
      <c r="C761">
        <v>1</v>
      </c>
      <c r="D761" t="s">
        <v>138</v>
      </c>
      <c r="F761">
        <v>7</v>
      </c>
      <c r="G761" t="s">
        <v>1070</v>
      </c>
      <c r="I761">
        <f t="shared" si="11"/>
        <v>1</v>
      </c>
    </row>
    <row r="762" spans="1:9" ht="12.75" customHeight="1">
      <c r="A762" t="s">
        <v>1658</v>
      </c>
      <c r="B762" t="s">
        <v>1659</v>
      </c>
      <c r="C762">
        <v>1</v>
      </c>
      <c r="D762" t="s">
        <v>138</v>
      </c>
      <c r="F762">
        <v>7</v>
      </c>
      <c r="G762" t="s">
        <v>1070</v>
      </c>
      <c r="I762">
        <f t="shared" si="11"/>
        <v>1</v>
      </c>
    </row>
    <row r="763" spans="1:9" ht="12.75" customHeight="1">
      <c r="A763" t="s">
        <v>1660</v>
      </c>
      <c r="B763" t="s">
        <v>1661</v>
      </c>
      <c r="C763">
        <v>1</v>
      </c>
      <c r="D763" t="s">
        <v>138</v>
      </c>
      <c r="F763">
        <v>7</v>
      </c>
      <c r="G763" t="s">
        <v>1070</v>
      </c>
      <c r="I763">
        <f t="shared" si="11"/>
        <v>1</v>
      </c>
    </row>
    <row r="764" spans="1:9" ht="12.75" customHeight="1">
      <c r="A764" t="s">
        <v>1662</v>
      </c>
      <c r="B764" t="s">
        <v>1663</v>
      </c>
      <c r="C764">
        <v>1</v>
      </c>
      <c r="D764" t="s">
        <v>138</v>
      </c>
      <c r="F764">
        <v>7</v>
      </c>
      <c r="G764" t="s">
        <v>1070</v>
      </c>
      <c r="I764">
        <f t="shared" si="11"/>
        <v>1</v>
      </c>
    </row>
    <row r="765" spans="1:9" ht="12.75" customHeight="1">
      <c r="A765" t="s">
        <v>1664</v>
      </c>
      <c r="B765" t="s">
        <v>1665</v>
      </c>
      <c r="C765">
        <v>1</v>
      </c>
      <c r="D765" t="s">
        <v>138</v>
      </c>
      <c r="F765">
        <v>7</v>
      </c>
      <c r="G765" t="s">
        <v>1070</v>
      </c>
      <c r="I765">
        <f t="shared" si="11"/>
        <v>1</v>
      </c>
    </row>
    <row r="766" spans="1:9" ht="12.75" customHeight="1">
      <c r="A766" t="s">
        <v>1666</v>
      </c>
      <c r="B766" t="s">
        <v>1667</v>
      </c>
      <c r="C766">
        <v>1</v>
      </c>
      <c r="D766" t="s">
        <v>138</v>
      </c>
      <c r="F766">
        <v>7</v>
      </c>
      <c r="G766" t="s">
        <v>1070</v>
      </c>
      <c r="I766">
        <f t="shared" si="11"/>
        <v>1</v>
      </c>
    </row>
    <row r="767" spans="1:9" ht="12.75" customHeight="1">
      <c r="A767" t="s">
        <v>1668</v>
      </c>
      <c r="B767" t="s">
        <v>1669</v>
      </c>
      <c r="C767">
        <v>1</v>
      </c>
      <c r="D767" t="s">
        <v>138</v>
      </c>
      <c r="F767">
        <v>7</v>
      </c>
      <c r="G767" t="s">
        <v>1070</v>
      </c>
      <c r="I767">
        <f t="shared" si="11"/>
        <v>1</v>
      </c>
    </row>
    <row r="768" spans="1:9" ht="12.75" customHeight="1">
      <c r="A768" t="s">
        <v>1670</v>
      </c>
      <c r="B768" t="s">
        <v>1671</v>
      </c>
      <c r="C768">
        <v>1</v>
      </c>
      <c r="D768" t="s">
        <v>138</v>
      </c>
      <c r="F768">
        <v>7</v>
      </c>
      <c r="G768" t="s">
        <v>1070</v>
      </c>
      <c r="I768">
        <f t="shared" si="11"/>
        <v>1</v>
      </c>
    </row>
    <row r="769" spans="1:9" ht="12.75" customHeight="1">
      <c r="A769" t="s">
        <v>1672</v>
      </c>
      <c r="B769" t="s">
        <v>1673</v>
      </c>
      <c r="C769">
        <v>1</v>
      </c>
      <c r="D769" t="s">
        <v>138</v>
      </c>
      <c r="F769">
        <v>7</v>
      </c>
      <c r="G769" t="s">
        <v>1070</v>
      </c>
      <c r="I769">
        <f t="shared" si="11"/>
        <v>1</v>
      </c>
    </row>
    <row r="770" spans="1:9" ht="12.75" customHeight="1">
      <c r="A770" t="s">
        <v>1674</v>
      </c>
      <c r="B770" t="s">
        <v>1675</v>
      </c>
      <c r="C770">
        <v>1</v>
      </c>
      <c r="D770" t="s">
        <v>138</v>
      </c>
      <c r="F770">
        <v>7</v>
      </c>
      <c r="G770" t="s">
        <v>1070</v>
      </c>
      <c r="I770">
        <f t="shared" si="11"/>
        <v>1</v>
      </c>
    </row>
    <row r="771" spans="1:9" ht="12.75" customHeight="1">
      <c r="A771" t="s">
        <v>1676</v>
      </c>
      <c r="B771" t="s">
        <v>1677</v>
      </c>
      <c r="C771">
        <v>1</v>
      </c>
      <c r="D771" t="s">
        <v>138</v>
      </c>
      <c r="F771">
        <v>7</v>
      </c>
      <c r="G771" t="s">
        <v>1070</v>
      </c>
      <c r="I771">
        <f t="shared" si="11"/>
        <v>1</v>
      </c>
    </row>
    <row r="772" spans="1:9" ht="12.75" customHeight="1">
      <c r="A772" t="s">
        <v>1678</v>
      </c>
      <c r="B772" t="s">
        <v>1679</v>
      </c>
      <c r="C772">
        <v>1</v>
      </c>
      <c r="D772" t="s">
        <v>138</v>
      </c>
      <c r="F772">
        <v>7</v>
      </c>
      <c r="G772" t="s">
        <v>1070</v>
      </c>
      <c r="I772">
        <f t="shared" ref="I772:I835" si="12">IF(ISERROR(VLOOKUP(VALUE(A772),CAE_SEC,1,FALSE)),1,6)</f>
        <v>1</v>
      </c>
    </row>
    <row r="773" spans="1:9" ht="12.75" customHeight="1">
      <c r="A773" t="s">
        <v>1680</v>
      </c>
      <c r="B773" t="s">
        <v>1681</v>
      </c>
      <c r="C773">
        <v>1</v>
      </c>
      <c r="D773" t="s">
        <v>138</v>
      </c>
      <c r="F773">
        <v>7</v>
      </c>
      <c r="G773" t="s">
        <v>1070</v>
      </c>
      <c r="I773">
        <f t="shared" si="12"/>
        <v>1</v>
      </c>
    </row>
    <row r="774" spans="1:9" ht="12.75" customHeight="1">
      <c r="A774" t="s">
        <v>1682</v>
      </c>
      <c r="B774" t="s">
        <v>1683</v>
      </c>
      <c r="C774">
        <v>1</v>
      </c>
      <c r="D774" t="s">
        <v>138</v>
      </c>
      <c r="F774">
        <v>7</v>
      </c>
      <c r="G774" t="s">
        <v>1070</v>
      </c>
      <c r="I774">
        <f t="shared" si="12"/>
        <v>1</v>
      </c>
    </row>
    <row r="775" spans="1:9" ht="12.75" customHeight="1">
      <c r="A775" t="s">
        <v>1684</v>
      </c>
      <c r="B775" t="s">
        <v>1685</v>
      </c>
      <c r="C775">
        <v>1</v>
      </c>
      <c r="D775" t="s">
        <v>138</v>
      </c>
      <c r="F775">
        <v>7</v>
      </c>
      <c r="G775" t="s">
        <v>1070</v>
      </c>
      <c r="I775">
        <f t="shared" si="12"/>
        <v>1</v>
      </c>
    </row>
    <row r="776" spans="1:9" ht="12.75" customHeight="1">
      <c r="A776" t="s">
        <v>1686</v>
      </c>
      <c r="B776" t="s">
        <v>1687</v>
      </c>
      <c r="C776">
        <v>6</v>
      </c>
      <c r="D776" t="s">
        <v>138</v>
      </c>
      <c r="F776">
        <v>7</v>
      </c>
      <c r="G776" t="s">
        <v>1070</v>
      </c>
      <c r="I776">
        <f t="shared" si="12"/>
        <v>1</v>
      </c>
    </row>
    <row r="777" spans="1:9" ht="12.75" customHeight="1">
      <c r="A777" t="s">
        <v>1688</v>
      </c>
      <c r="B777" t="s">
        <v>1689</v>
      </c>
      <c r="C777">
        <v>6</v>
      </c>
      <c r="D777" t="s">
        <v>138</v>
      </c>
      <c r="F777">
        <v>7</v>
      </c>
      <c r="G777" t="s">
        <v>1070</v>
      </c>
      <c r="I777">
        <f t="shared" si="12"/>
        <v>1</v>
      </c>
    </row>
    <row r="778" spans="1:9" ht="12.75" customHeight="1">
      <c r="A778" t="s">
        <v>1690</v>
      </c>
      <c r="B778" t="s">
        <v>1691</v>
      </c>
      <c r="C778">
        <v>6</v>
      </c>
      <c r="D778" t="s">
        <v>138</v>
      </c>
      <c r="F778">
        <v>7</v>
      </c>
      <c r="G778" t="s">
        <v>1070</v>
      </c>
      <c r="I778">
        <f t="shared" si="12"/>
        <v>1</v>
      </c>
    </row>
    <row r="779" spans="1:9" ht="12.75" customHeight="1">
      <c r="A779" t="s">
        <v>1692</v>
      </c>
      <c r="B779" t="s">
        <v>1693</v>
      </c>
      <c r="C779">
        <v>6</v>
      </c>
      <c r="D779" t="s">
        <v>138</v>
      </c>
      <c r="F779">
        <v>7</v>
      </c>
      <c r="G779" t="s">
        <v>1070</v>
      </c>
      <c r="I779">
        <f t="shared" si="12"/>
        <v>1</v>
      </c>
    </row>
    <row r="780" spans="1:9" ht="12.75" customHeight="1">
      <c r="A780" t="s">
        <v>1694</v>
      </c>
      <c r="B780" t="s">
        <v>1695</v>
      </c>
      <c r="C780">
        <v>6</v>
      </c>
      <c r="D780" t="s">
        <v>138</v>
      </c>
      <c r="F780">
        <v>7</v>
      </c>
      <c r="G780" t="s">
        <v>1070</v>
      </c>
      <c r="I780">
        <f t="shared" si="12"/>
        <v>1</v>
      </c>
    </row>
    <row r="781" spans="1:9" ht="12.75" customHeight="1">
      <c r="A781" t="s">
        <v>1696</v>
      </c>
      <c r="B781" t="s">
        <v>1697</v>
      </c>
      <c r="C781">
        <v>6</v>
      </c>
      <c r="D781" t="s">
        <v>138</v>
      </c>
      <c r="F781">
        <v>7</v>
      </c>
      <c r="G781" t="s">
        <v>1070</v>
      </c>
      <c r="I781">
        <f t="shared" si="12"/>
        <v>1</v>
      </c>
    </row>
    <row r="782" spans="1:9" ht="12.75" customHeight="1">
      <c r="A782" t="s">
        <v>1698</v>
      </c>
      <c r="B782" t="s">
        <v>1699</v>
      </c>
      <c r="C782">
        <v>6</v>
      </c>
      <c r="D782" t="s">
        <v>138</v>
      </c>
      <c r="F782">
        <v>7</v>
      </c>
      <c r="G782" t="s">
        <v>1070</v>
      </c>
      <c r="I782">
        <f t="shared" si="12"/>
        <v>1</v>
      </c>
    </row>
    <row r="783" spans="1:9" ht="12.75" customHeight="1">
      <c r="A783" t="s">
        <v>1700</v>
      </c>
      <c r="B783" t="s">
        <v>1701</v>
      </c>
      <c r="C783">
        <v>6</v>
      </c>
      <c r="D783" t="s">
        <v>138</v>
      </c>
      <c r="F783">
        <v>7</v>
      </c>
      <c r="G783" t="s">
        <v>1070</v>
      </c>
      <c r="I783">
        <f t="shared" si="12"/>
        <v>1</v>
      </c>
    </row>
    <row r="784" spans="1:9" ht="12.75" customHeight="1">
      <c r="A784" t="s">
        <v>1702</v>
      </c>
      <c r="B784" t="s">
        <v>1703</v>
      </c>
      <c r="C784">
        <v>6</v>
      </c>
      <c r="D784" t="s">
        <v>138</v>
      </c>
      <c r="F784">
        <v>7</v>
      </c>
      <c r="G784" t="s">
        <v>1070</v>
      </c>
      <c r="I784">
        <f t="shared" si="12"/>
        <v>1</v>
      </c>
    </row>
    <row r="785" spans="1:9" ht="12.75" customHeight="1">
      <c r="A785" t="s">
        <v>1704</v>
      </c>
      <c r="B785" t="s">
        <v>1705</v>
      </c>
      <c r="C785">
        <v>6</v>
      </c>
      <c r="D785" t="s">
        <v>138</v>
      </c>
      <c r="F785">
        <v>7</v>
      </c>
      <c r="G785" t="s">
        <v>1070</v>
      </c>
      <c r="I785">
        <f t="shared" si="12"/>
        <v>1</v>
      </c>
    </row>
    <row r="786" spans="1:9" ht="12.75" customHeight="1">
      <c r="A786" t="s">
        <v>1706</v>
      </c>
      <c r="B786" t="s">
        <v>1707</v>
      </c>
      <c r="C786">
        <v>6</v>
      </c>
      <c r="D786" t="s">
        <v>138</v>
      </c>
      <c r="F786">
        <v>7</v>
      </c>
      <c r="G786" t="s">
        <v>1070</v>
      </c>
      <c r="I786">
        <f t="shared" si="12"/>
        <v>1</v>
      </c>
    </row>
    <row r="787" spans="1:9" ht="12.75" customHeight="1">
      <c r="A787" t="s">
        <v>1708</v>
      </c>
      <c r="B787" t="s">
        <v>1709</v>
      </c>
      <c r="C787">
        <v>6</v>
      </c>
      <c r="D787" t="s">
        <v>138</v>
      </c>
      <c r="F787">
        <v>7</v>
      </c>
      <c r="G787" t="s">
        <v>1070</v>
      </c>
      <c r="I787">
        <f t="shared" si="12"/>
        <v>1</v>
      </c>
    </row>
    <row r="788" spans="1:9" ht="12.75" customHeight="1">
      <c r="A788" t="s">
        <v>1710</v>
      </c>
      <c r="B788" t="s">
        <v>1711</v>
      </c>
      <c r="C788">
        <v>6</v>
      </c>
      <c r="D788" t="s">
        <v>138</v>
      </c>
      <c r="F788">
        <v>7</v>
      </c>
      <c r="G788" t="s">
        <v>1070</v>
      </c>
      <c r="I788">
        <f t="shared" si="12"/>
        <v>1</v>
      </c>
    </row>
    <row r="789" spans="1:9" ht="12.75" customHeight="1">
      <c r="A789" t="s">
        <v>1712</v>
      </c>
      <c r="B789" t="s">
        <v>1713</v>
      </c>
      <c r="C789">
        <v>6</v>
      </c>
      <c r="D789" t="s">
        <v>138</v>
      </c>
      <c r="F789">
        <v>7</v>
      </c>
      <c r="G789" t="s">
        <v>1070</v>
      </c>
      <c r="I789">
        <f t="shared" si="12"/>
        <v>1</v>
      </c>
    </row>
    <row r="790" spans="1:9" ht="12.75" customHeight="1">
      <c r="A790" t="s">
        <v>1714</v>
      </c>
      <c r="B790" t="s">
        <v>1715</v>
      </c>
      <c r="C790">
        <v>6</v>
      </c>
      <c r="D790" t="s">
        <v>138</v>
      </c>
      <c r="F790">
        <v>7</v>
      </c>
      <c r="G790" t="s">
        <v>1070</v>
      </c>
      <c r="I790">
        <f t="shared" si="12"/>
        <v>1</v>
      </c>
    </row>
    <row r="791" spans="1:9" ht="12.75" customHeight="1">
      <c r="A791" t="s">
        <v>1716</v>
      </c>
      <c r="B791" t="s">
        <v>1717</v>
      </c>
      <c r="C791">
        <v>1</v>
      </c>
      <c r="D791" t="s">
        <v>138</v>
      </c>
      <c r="F791">
        <v>7</v>
      </c>
      <c r="G791" t="s">
        <v>1070</v>
      </c>
      <c r="I791">
        <f t="shared" si="12"/>
        <v>1</v>
      </c>
    </row>
    <row r="792" spans="1:9" ht="12.75" customHeight="1">
      <c r="A792" t="s">
        <v>1718</v>
      </c>
      <c r="B792" t="s">
        <v>1719</v>
      </c>
      <c r="C792">
        <v>6</v>
      </c>
      <c r="D792" t="s">
        <v>138</v>
      </c>
      <c r="F792">
        <v>7</v>
      </c>
      <c r="G792" t="s">
        <v>1070</v>
      </c>
      <c r="I792">
        <f t="shared" si="12"/>
        <v>1</v>
      </c>
    </row>
    <row r="793" spans="1:9" ht="12.75" customHeight="1">
      <c r="A793" t="s">
        <v>1720</v>
      </c>
      <c r="B793" t="s">
        <v>1721</v>
      </c>
      <c r="C793">
        <v>1</v>
      </c>
      <c r="D793" t="s">
        <v>138</v>
      </c>
      <c r="F793">
        <v>7</v>
      </c>
      <c r="G793" t="s">
        <v>1070</v>
      </c>
      <c r="I793">
        <f t="shared" si="12"/>
        <v>1</v>
      </c>
    </row>
    <row r="794" spans="1:9" ht="12.75" customHeight="1">
      <c r="A794" t="s">
        <v>1722</v>
      </c>
      <c r="B794" t="s">
        <v>1723</v>
      </c>
      <c r="C794">
        <v>1</v>
      </c>
      <c r="D794" t="s">
        <v>138</v>
      </c>
      <c r="F794">
        <v>7</v>
      </c>
      <c r="G794" t="s">
        <v>1070</v>
      </c>
      <c r="I794">
        <f t="shared" si="12"/>
        <v>1</v>
      </c>
    </row>
    <row r="795" spans="1:9" ht="12.75" customHeight="1">
      <c r="A795" t="s">
        <v>1724</v>
      </c>
      <c r="B795" t="s">
        <v>1725</v>
      </c>
      <c r="C795">
        <v>6</v>
      </c>
      <c r="D795" t="s">
        <v>138</v>
      </c>
      <c r="F795">
        <v>7</v>
      </c>
      <c r="G795" t="s">
        <v>1070</v>
      </c>
      <c r="I795">
        <f t="shared" si="12"/>
        <v>1</v>
      </c>
    </row>
    <row r="796" spans="1:9" ht="12.75" customHeight="1">
      <c r="A796" t="s">
        <v>1726</v>
      </c>
      <c r="B796" t="s">
        <v>1727</v>
      </c>
      <c r="C796">
        <v>6</v>
      </c>
      <c r="D796" t="s">
        <v>138</v>
      </c>
      <c r="F796">
        <v>7</v>
      </c>
      <c r="G796" t="s">
        <v>1070</v>
      </c>
      <c r="I796">
        <f t="shared" si="12"/>
        <v>1</v>
      </c>
    </row>
    <row r="797" spans="1:9" ht="12.75" customHeight="1">
      <c r="A797" t="s">
        <v>1728</v>
      </c>
      <c r="B797" t="s">
        <v>1729</v>
      </c>
      <c r="C797">
        <v>6</v>
      </c>
      <c r="D797" t="s">
        <v>138</v>
      </c>
      <c r="F797">
        <v>7</v>
      </c>
      <c r="G797" t="s">
        <v>1070</v>
      </c>
      <c r="I797">
        <f t="shared" si="12"/>
        <v>1</v>
      </c>
    </row>
    <row r="798" spans="1:9" ht="12.75" customHeight="1">
      <c r="A798" t="s">
        <v>1730</v>
      </c>
      <c r="B798" t="s">
        <v>1731</v>
      </c>
      <c r="C798">
        <v>6</v>
      </c>
      <c r="D798" t="s">
        <v>138</v>
      </c>
      <c r="F798">
        <v>7</v>
      </c>
      <c r="G798" t="s">
        <v>1070</v>
      </c>
      <c r="I798">
        <f t="shared" si="12"/>
        <v>1</v>
      </c>
    </row>
    <row r="799" spans="1:9" ht="12.75" customHeight="1">
      <c r="A799" t="s">
        <v>1732</v>
      </c>
      <c r="B799" t="s">
        <v>1733</v>
      </c>
      <c r="C799">
        <v>6</v>
      </c>
      <c r="D799" t="s">
        <v>138</v>
      </c>
      <c r="F799">
        <v>7</v>
      </c>
      <c r="G799" t="s">
        <v>1070</v>
      </c>
      <c r="I799">
        <f t="shared" si="12"/>
        <v>1</v>
      </c>
    </row>
    <row r="800" spans="1:9" ht="12.75" customHeight="1">
      <c r="A800" t="s">
        <v>1734</v>
      </c>
      <c r="B800" t="s">
        <v>1735</v>
      </c>
      <c r="C800">
        <v>6</v>
      </c>
      <c r="D800" t="s">
        <v>138</v>
      </c>
      <c r="F800">
        <v>7</v>
      </c>
      <c r="G800" t="s">
        <v>1070</v>
      </c>
      <c r="I800">
        <f t="shared" si="12"/>
        <v>1</v>
      </c>
    </row>
    <row r="801" spans="1:9" ht="12.75" customHeight="1">
      <c r="A801" t="s">
        <v>1736</v>
      </c>
      <c r="B801" t="s">
        <v>1737</v>
      </c>
      <c r="C801">
        <v>6</v>
      </c>
      <c r="D801" t="s">
        <v>138</v>
      </c>
      <c r="F801">
        <v>7</v>
      </c>
      <c r="G801" t="s">
        <v>1070</v>
      </c>
      <c r="I801">
        <f t="shared" si="12"/>
        <v>1</v>
      </c>
    </row>
    <row r="802" spans="1:9" ht="12.75" customHeight="1">
      <c r="A802" t="s">
        <v>1738</v>
      </c>
      <c r="B802" t="s">
        <v>1739</v>
      </c>
      <c r="C802">
        <v>6</v>
      </c>
      <c r="D802" t="s">
        <v>138</v>
      </c>
      <c r="F802">
        <v>7</v>
      </c>
      <c r="G802" t="s">
        <v>1070</v>
      </c>
      <c r="I802">
        <f t="shared" si="12"/>
        <v>1</v>
      </c>
    </row>
    <row r="803" spans="1:9" ht="12.75" customHeight="1">
      <c r="A803" t="s">
        <v>1740</v>
      </c>
      <c r="B803" t="s">
        <v>1741</v>
      </c>
      <c r="C803">
        <v>6</v>
      </c>
      <c r="D803" t="s">
        <v>138</v>
      </c>
      <c r="F803">
        <v>7</v>
      </c>
      <c r="G803" t="s">
        <v>1070</v>
      </c>
      <c r="I803">
        <f t="shared" si="12"/>
        <v>1</v>
      </c>
    </row>
    <row r="804" spans="1:9" ht="12.75" customHeight="1">
      <c r="A804" t="s">
        <v>1742</v>
      </c>
      <c r="B804" t="s">
        <v>1743</v>
      </c>
      <c r="C804">
        <v>6</v>
      </c>
      <c r="D804" t="s">
        <v>138</v>
      </c>
      <c r="F804">
        <v>7</v>
      </c>
      <c r="G804" t="s">
        <v>1070</v>
      </c>
      <c r="I804">
        <f t="shared" si="12"/>
        <v>1</v>
      </c>
    </row>
    <row r="805" spans="1:9" ht="12.75" customHeight="1">
      <c r="A805" t="s">
        <v>1744</v>
      </c>
      <c r="B805" t="s">
        <v>1745</v>
      </c>
      <c r="C805">
        <v>6</v>
      </c>
      <c r="D805" t="s">
        <v>138</v>
      </c>
      <c r="F805">
        <v>7</v>
      </c>
      <c r="G805" t="s">
        <v>1070</v>
      </c>
      <c r="I805">
        <f t="shared" si="12"/>
        <v>1</v>
      </c>
    </row>
    <row r="806" spans="1:9" ht="12.75" customHeight="1">
      <c r="A806" t="s">
        <v>1746</v>
      </c>
      <c r="B806" t="s">
        <v>1747</v>
      </c>
      <c r="C806">
        <v>6</v>
      </c>
      <c r="D806" t="s">
        <v>130</v>
      </c>
      <c r="F806">
        <v>6</v>
      </c>
      <c r="G806" t="s">
        <v>1070</v>
      </c>
      <c r="I806">
        <f t="shared" si="12"/>
        <v>1</v>
      </c>
    </row>
    <row r="807" spans="1:9" ht="12.75" customHeight="1">
      <c r="A807" t="s">
        <v>1748</v>
      </c>
      <c r="B807" t="s">
        <v>1749</v>
      </c>
      <c r="C807">
        <v>6</v>
      </c>
      <c r="D807" t="s">
        <v>138</v>
      </c>
      <c r="F807">
        <v>7</v>
      </c>
      <c r="G807" t="s">
        <v>1070</v>
      </c>
      <c r="I807">
        <f t="shared" si="12"/>
        <v>1</v>
      </c>
    </row>
    <row r="808" spans="1:9" ht="12.75" customHeight="1">
      <c r="A808" t="s">
        <v>1750</v>
      </c>
      <c r="B808" t="s">
        <v>1751</v>
      </c>
      <c r="C808">
        <v>6</v>
      </c>
      <c r="D808" t="s">
        <v>138</v>
      </c>
      <c r="F808">
        <v>7</v>
      </c>
      <c r="G808" t="s">
        <v>1070</v>
      </c>
      <c r="I808">
        <f t="shared" si="12"/>
        <v>1</v>
      </c>
    </row>
    <row r="809" spans="1:9" ht="12.75" customHeight="1">
      <c r="A809" t="s">
        <v>1752</v>
      </c>
      <c r="B809" t="s">
        <v>1753</v>
      </c>
      <c r="C809">
        <v>6</v>
      </c>
      <c r="D809" t="s">
        <v>138</v>
      </c>
      <c r="F809">
        <v>7</v>
      </c>
      <c r="G809" t="s">
        <v>1070</v>
      </c>
      <c r="I809">
        <f t="shared" si="12"/>
        <v>1</v>
      </c>
    </row>
    <row r="810" spans="1:9" ht="12.75" customHeight="1">
      <c r="A810" t="s">
        <v>1754</v>
      </c>
      <c r="B810" t="s">
        <v>1755</v>
      </c>
      <c r="C810">
        <v>6</v>
      </c>
      <c r="D810" t="s">
        <v>138</v>
      </c>
      <c r="F810">
        <v>7</v>
      </c>
      <c r="G810" t="s">
        <v>1070</v>
      </c>
      <c r="I810">
        <f t="shared" si="12"/>
        <v>1</v>
      </c>
    </row>
    <row r="811" spans="1:9" ht="12.75" customHeight="1">
      <c r="A811" t="s">
        <v>1756</v>
      </c>
      <c r="B811" t="s">
        <v>1757</v>
      </c>
      <c r="C811">
        <v>6</v>
      </c>
      <c r="D811" t="s">
        <v>130</v>
      </c>
      <c r="F811">
        <v>6</v>
      </c>
      <c r="G811" t="s">
        <v>1070</v>
      </c>
      <c r="I811">
        <f t="shared" si="12"/>
        <v>1</v>
      </c>
    </row>
    <row r="812" spans="1:9" ht="12.75" customHeight="1">
      <c r="A812" t="s">
        <v>1758</v>
      </c>
      <c r="B812" t="s">
        <v>1759</v>
      </c>
      <c r="C812">
        <v>6</v>
      </c>
      <c r="D812" t="s">
        <v>130</v>
      </c>
      <c r="F812">
        <v>6</v>
      </c>
      <c r="G812" t="s">
        <v>1070</v>
      </c>
      <c r="I812">
        <f t="shared" si="12"/>
        <v>1</v>
      </c>
    </row>
    <row r="813" spans="1:9" ht="12.75" customHeight="1">
      <c r="A813" t="s">
        <v>1760</v>
      </c>
      <c r="B813" t="s">
        <v>1761</v>
      </c>
      <c r="C813">
        <v>1</v>
      </c>
      <c r="D813" t="s">
        <v>138</v>
      </c>
      <c r="F813">
        <v>7</v>
      </c>
      <c r="G813" t="s">
        <v>1070</v>
      </c>
      <c r="I813">
        <f t="shared" si="12"/>
        <v>1</v>
      </c>
    </row>
    <row r="814" spans="1:9" ht="12.75" customHeight="1">
      <c r="A814" t="s">
        <v>1762</v>
      </c>
      <c r="B814" t="s">
        <v>1763</v>
      </c>
      <c r="C814">
        <v>6</v>
      </c>
      <c r="D814" t="s">
        <v>130</v>
      </c>
      <c r="F814">
        <v>6</v>
      </c>
      <c r="G814" t="s">
        <v>1070</v>
      </c>
      <c r="I814">
        <f t="shared" si="12"/>
        <v>1</v>
      </c>
    </row>
    <row r="815" spans="1:9" ht="12.75" customHeight="1">
      <c r="A815" t="s">
        <v>1764</v>
      </c>
      <c r="B815" t="s">
        <v>1765</v>
      </c>
      <c r="C815">
        <v>6</v>
      </c>
      <c r="D815" t="s">
        <v>138</v>
      </c>
      <c r="F815">
        <v>7</v>
      </c>
      <c r="G815" t="s">
        <v>1070</v>
      </c>
      <c r="I815">
        <f t="shared" si="12"/>
        <v>1</v>
      </c>
    </row>
    <row r="816" spans="1:9" ht="12.75" customHeight="1">
      <c r="A816" t="s">
        <v>1766</v>
      </c>
      <c r="B816" t="s">
        <v>1767</v>
      </c>
      <c r="C816">
        <v>6</v>
      </c>
      <c r="D816" t="s">
        <v>138</v>
      </c>
      <c r="F816">
        <v>7</v>
      </c>
      <c r="G816" t="s">
        <v>1070</v>
      </c>
      <c r="I816">
        <f t="shared" si="12"/>
        <v>1</v>
      </c>
    </row>
    <row r="817" spans="1:9" ht="12.75" customHeight="1">
      <c r="A817" t="s">
        <v>1768</v>
      </c>
      <c r="B817" t="s">
        <v>1769</v>
      </c>
      <c r="C817">
        <v>1</v>
      </c>
      <c r="D817" t="s">
        <v>138</v>
      </c>
      <c r="F817">
        <v>7</v>
      </c>
      <c r="G817" t="s">
        <v>1070</v>
      </c>
      <c r="I817">
        <f t="shared" si="12"/>
        <v>1</v>
      </c>
    </row>
    <row r="818" spans="1:9" ht="12.75" customHeight="1">
      <c r="A818" t="s">
        <v>1770</v>
      </c>
      <c r="B818" t="s">
        <v>1771</v>
      </c>
      <c r="C818">
        <v>6</v>
      </c>
      <c r="D818" t="s">
        <v>130</v>
      </c>
      <c r="F818">
        <v>6</v>
      </c>
      <c r="G818" t="s">
        <v>1070</v>
      </c>
      <c r="I818">
        <f t="shared" si="12"/>
        <v>1</v>
      </c>
    </row>
    <row r="819" spans="1:9" ht="12.75" customHeight="1">
      <c r="A819" t="s">
        <v>1772</v>
      </c>
      <c r="B819" t="s">
        <v>1773</v>
      </c>
      <c r="C819">
        <v>6</v>
      </c>
      <c r="D819" t="s">
        <v>130</v>
      </c>
      <c r="F819">
        <v>6</v>
      </c>
      <c r="G819" t="s">
        <v>1070</v>
      </c>
      <c r="I819">
        <f t="shared" si="12"/>
        <v>1</v>
      </c>
    </row>
    <row r="820" spans="1:9" ht="12.75" customHeight="1">
      <c r="A820" t="s">
        <v>1774</v>
      </c>
      <c r="B820" t="s">
        <v>1775</v>
      </c>
      <c r="C820">
        <v>6</v>
      </c>
      <c r="D820" t="s">
        <v>138</v>
      </c>
      <c r="F820">
        <v>7</v>
      </c>
      <c r="G820" t="s">
        <v>1070</v>
      </c>
      <c r="I820">
        <f t="shared" si="12"/>
        <v>1</v>
      </c>
    </row>
    <row r="821" spans="1:9" ht="12.75" customHeight="1">
      <c r="A821" t="s">
        <v>1776</v>
      </c>
      <c r="B821" t="s">
        <v>1777</v>
      </c>
      <c r="C821">
        <v>6</v>
      </c>
      <c r="D821" t="s">
        <v>130</v>
      </c>
      <c r="F821">
        <v>6</v>
      </c>
      <c r="G821" t="s">
        <v>1070</v>
      </c>
      <c r="I821">
        <f t="shared" si="12"/>
        <v>1</v>
      </c>
    </row>
    <row r="822" spans="1:9" ht="12.75" customHeight="1">
      <c r="A822" t="s">
        <v>1778</v>
      </c>
      <c r="B822" t="s">
        <v>1779</v>
      </c>
      <c r="C822">
        <v>6</v>
      </c>
      <c r="D822" t="s">
        <v>130</v>
      </c>
      <c r="F822">
        <v>6</v>
      </c>
      <c r="G822" t="s">
        <v>1070</v>
      </c>
      <c r="I822">
        <f t="shared" si="12"/>
        <v>1</v>
      </c>
    </row>
    <row r="823" spans="1:9" ht="12.75" customHeight="1">
      <c r="A823" t="s">
        <v>1780</v>
      </c>
      <c r="B823" t="s">
        <v>1781</v>
      </c>
      <c r="C823">
        <v>6</v>
      </c>
      <c r="D823" t="s">
        <v>130</v>
      </c>
      <c r="F823">
        <v>6</v>
      </c>
      <c r="G823" t="s">
        <v>1070</v>
      </c>
      <c r="I823">
        <f t="shared" si="12"/>
        <v>1</v>
      </c>
    </row>
    <row r="824" spans="1:9" ht="12.75" customHeight="1">
      <c r="A824" t="s">
        <v>1782</v>
      </c>
      <c r="B824" t="s">
        <v>1783</v>
      </c>
      <c r="C824">
        <v>1</v>
      </c>
      <c r="D824" t="s">
        <v>138</v>
      </c>
      <c r="F824">
        <v>7</v>
      </c>
      <c r="G824" t="s">
        <v>1070</v>
      </c>
      <c r="I824">
        <f t="shared" si="12"/>
        <v>1</v>
      </c>
    </row>
    <row r="825" spans="1:9" ht="12.75" customHeight="1">
      <c r="A825" t="s">
        <v>1784</v>
      </c>
      <c r="B825" t="s">
        <v>1785</v>
      </c>
      <c r="C825">
        <v>1</v>
      </c>
      <c r="D825" t="s">
        <v>138</v>
      </c>
      <c r="F825">
        <v>7</v>
      </c>
      <c r="G825" t="s">
        <v>1070</v>
      </c>
      <c r="I825">
        <f t="shared" si="12"/>
        <v>1</v>
      </c>
    </row>
    <row r="826" spans="1:9" ht="12.75" customHeight="1">
      <c r="A826" t="s">
        <v>1786</v>
      </c>
      <c r="B826" t="s">
        <v>1787</v>
      </c>
      <c r="C826">
        <v>1</v>
      </c>
      <c r="D826" t="s">
        <v>138</v>
      </c>
      <c r="F826">
        <v>7</v>
      </c>
      <c r="G826" t="s">
        <v>1070</v>
      </c>
      <c r="I826">
        <f t="shared" si="12"/>
        <v>1</v>
      </c>
    </row>
    <row r="827" spans="1:9" ht="12.75" customHeight="1">
      <c r="A827" t="s">
        <v>1788</v>
      </c>
      <c r="B827" t="s">
        <v>1789</v>
      </c>
      <c r="C827">
        <v>1</v>
      </c>
      <c r="D827" t="s">
        <v>138</v>
      </c>
      <c r="F827">
        <v>7</v>
      </c>
      <c r="G827" t="s">
        <v>1070</v>
      </c>
      <c r="I827">
        <f t="shared" si="12"/>
        <v>1</v>
      </c>
    </row>
    <row r="828" spans="1:9" ht="12.75" customHeight="1">
      <c r="A828" t="s">
        <v>1790</v>
      </c>
      <c r="B828" t="s">
        <v>1791</v>
      </c>
      <c r="C828">
        <v>1</v>
      </c>
      <c r="D828" t="s">
        <v>138</v>
      </c>
      <c r="F828">
        <v>7</v>
      </c>
      <c r="G828" t="s">
        <v>1070</v>
      </c>
      <c r="I828">
        <f t="shared" si="12"/>
        <v>1</v>
      </c>
    </row>
    <row r="829" spans="1:9" ht="12.75" customHeight="1">
      <c r="A829" t="s">
        <v>1792</v>
      </c>
      <c r="B829" t="s">
        <v>1793</v>
      </c>
      <c r="C829">
        <v>1</v>
      </c>
      <c r="D829" t="s">
        <v>138</v>
      </c>
      <c r="F829">
        <v>7</v>
      </c>
      <c r="G829" t="s">
        <v>1070</v>
      </c>
      <c r="I829">
        <f t="shared" si="12"/>
        <v>1</v>
      </c>
    </row>
    <row r="830" spans="1:9" ht="12.75" customHeight="1">
      <c r="A830" t="s">
        <v>1794</v>
      </c>
      <c r="B830" t="s">
        <v>1795</v>
      </c>
      <c r="C830">
        <v>1</v>
      </c>
      <c r="D830" t="s">
        <v>138</v>
      </c>
      <c r="F830">
        <v>7</v>
      </c>
      <c r="G830" t="s">
        <v>1070</v>
      </c>
      <c r="I830">
        <f t="shared" si="12"/>
        <v>1</v>
      </c>
    </row>
    <row r="831" spans="1:9" ht="12.75" customHeight="1">
      <c r="A831" t="s">
        <v>1796</v>
      </c>
      <c r="B831" t="s">
        <v>1797</v>
      </c>
      <c r="C831">
        <v>1</v>
      </c>
      <c r="D831" t="s">
        <v>138</v>
      </c>
      <c r="F831">
        <v>7</v>
      </c>
      <c r="G831" t="s">
        <v>1070</v>
      </c>
      <c r="I831">
        <f t="shared" si="12"/>
        <v>1</v>
      </c>
    </row>
    <row r="832" spans="1:9" ht="12.75" customHeight="1">
      <c r="A832" t="s">
        <v>1798</v>
      </c>
      <c r="B832" t="s">
        <v>1799</v>
      </c>
      <c r="C832">
        <v>1</v>
      </c>
      <c r="D832" t="s">
        <v>138</v>
      </c>
      <c r="F832">
        <v>7</v>
      </c>
      <c r="G832" t="s">
        <v>1070</v>
      </c>
      <c r="I832">
        <f t="shared" si="12"/>
        <v>1</v>
      </c>
    </row>
    <row r="833" spans="1:9" ht="12.75" customHeight="1">
      <c r="A833" t="s">
        <v>1800</v>
      </c>
      <c r="B833" t="s">
        <v>1801</v>
      </c>
      <c r="C833">
        <v>1</v>
      </c>
      <c r="D833" t="s">
        <v>138</v>
      </c>
      <c r="F833">
        <v>7</v>
      </c>
      <c r="G833" t="s">
        <v>1070</v>
      </c>
      <c r="I833">
        <f t="shared" si="12"/>
        <v>1</v>
      </c>
    </row>
    <row r="834" spans="1:9" ht="12.75" customHeight="1">
      <c r="A834" t="s">
        <v>1802</v>
      </c>
      <c r="B834" t="s">
        <v>1803</v>
      </c>
      <c r="C834">
        <v>6</v>
      </c>
      <c r="D834" t="s">
        <v>138</v>
      </c>
      <c r="F834">
        <v>7</v>
      </c>
      <c r="G834" t="s">
        <v>1070</v>
      </c>
      <c r="I834">
        <f t="shared" si="12"/>
        <v>1</v>
      </c>
    </row>
    <row r="835" spans="1:9" ht="12.75" customHeight="1">
      <c r="A835" t="s">
        <v>1804</v>
      </c>
      <c r="B835" t="s">
        <v>1805</v>
      </c>
      <c r="C835">
        <v>6</v>
      </c>
      <c r="D835" t="s">
        <v>138</v>
      </c>
      <c r="F835">
        <v>7</v>
      </c>
      <c r="G835" t="s">
        <v>1070</v>
      </c>
      <c r="I835">
        <f t="shared" si="12"/>
        <v>1</v>
      </c>
    </row>
    <row r="836" spans="1:9" ht="12.75" customHeight="1">
      <c r="A836" t="s">
        <v>1806</v>
      </c>
      <c r="B836" t="s">
        <v>1807</v>
      </c>
      <c r="C836">
        <v>6</v>
      </c>
      <c r="D836" t="s">
        <v>138</v>
      </c>
      <c r="F836">
        <v>7</v>
      </c>
      <c r="G836" t="s">
        <v>1070</v>
      </c>
      <c r="I836">
        <f t="shared" ref="I836:I853" si="13">IF(ISERROR(VLOOKUP(VALUE(A836),CAE_SEC,1,FALSE)),1,6)</f>
        <v>1</v>
      </c>
    </row>
    <row r="837" spans="1:9" ht="12.75" customHeight="1">
      <c r="A837" t="s">
        <v>1808</v>
      </c>
      <c r="B837" t="s">
        <v>1809</v>
      </c>
      <c r="C837">
        <v>6</v>
      </c>
      <c r="D837" t="s">
        <v>138</v>
      </c>
      <c r="F837">
        <v>7</v>
      </c>
      <c r="G837" t="s">
        <v>1070</v>
      </c>
      <c r="I837">
        <f t="shared" si="13"/>
        <v>1</v>
      </c>
    </row>
    <row r="838" spans="1:9" ht="12.75" customHeight="1">
      <c r="A838" t="s">
        <v>1810</v>
      </c>
      <c r="B838" t="s">
        <v>1811</v>
      </c>
      <c r="C838">
        <v>6</v>
      </c>
      <c r="D838" t="s">
        <v>138</v>
      </c>
      <c r="F838">
        <v>7</v>
      </c>
      <c r="G838" t="s">
        <v>1070</v>
      </c>
      <c r="I838">
        <f t="shared" si="13"/>
        <v>1</v>
      </c>
    </row>
    <row r="839" spans="1:9" ht="12.75" customHeight="1">
      <c r="A839" t="s">
        <v>1812</v>
      </c>
      <c r="B839" t="s">
        <v>1813</v>
      </c>
      <c r="C839">
        <v>6</v>
      </c>
      <c r="D839" t="s">
        <v>138</v>
      </c>
      <c r="F839">
        <v>7</v>
      </c>
      <c r="G839" t="s">
        <v>1070</v>
      </c>
      <c r="I839">
        <f t="shared" si="13"/>
        <v>1</v>
      </c>
    </row>
    <row r="840" spans="1:9" ht="12.75" customHeight="1">
      <c r="A840" t="s">
        <v>1814</v>
      </c>
      <c r="B840" t="s">
        <v>1815</v>
      </c>
      <c r="C840">
        <v>6</v>
      </c>
      <c r="D840" t="s">
        <v>138</v>
      </c>
      <c r="F840">
        <v>7</v>
      </c>
      <c r="G840" t="s">
        <v>1070</v>
      </c>
      <c r="I840">
        <f t="shared" si="13"/>
        <v>1</v>
      </c>
    </row>
    <row r="841" spans="1:9" ht="12.75" customHeight="1">
      <c r="A841" t="s">
        <v>1816</v>
      </c>
      <c r="B841" t="s">
        <v>1817</v>
      </c>
      <c r="C841">
        <v>6</v>
      </c>
      <c r="D841" t="s">
        <v>138</v>
      </c>
      <c r="F841">
        <v>7</v>
      </c>
      <c r="G841" t="s">
        <v>1070</v>
      </c>
      <c r="I841">
        <f t="shared" si="13"/>
        <v>1</v>
      </c>
    </row>
    <row r="842" spans="1:9" ht="12.75" customHeight="1">
      <c r="A842" t="s">
        <v>1818</v>
      </c>
      <c r="B842" t="s">
        <v>1819</v>
      </c>
      <c r="C842">
        <v>6</v>
      </c>
      <c r="D842" t="s">
        <v>138</v>
      </c>
      <c r="F842">
        <v>7</v>
      </c>
      <c r="G842" t="s">
        <v>1070</v>
      </c>
      <c r="I842">
        <f t="shared" si="13"/>
        <v>1</v>
      </c>
    </row>
    <row r="843" spans="1:9" ht="12.75" customHeight="1">
      <c r="A843" t="s">
        <v>1820</v>
      </c>
      <c r="B843" t="s">
        <v>1821</v>
      </c>
      <c r="C843">
        <v>6</v>
      </c>
      <c r="D843" t="s">
        <v>138</v>
      </c>
      <c r="F843">
        <v>7</v>
      </c>
      <c r="G843" t="s">
        <v>1070</v>
      </c>
      <c r="I843">
        <f t="shared" si="13"/>
        <v>1</v>
      </c>
    </row>
    <row r="844" spans="1:9" ht="12.75" customHeight="1">
      <c r="A844" t="s">
        <v>1822</v>
      </c>
      <c r="B844" t="s">
        <v>1823</v>
      </c>
      <c r="C844">
        <v>6</v>
      </c>
      <c r="D844" t="s">
        <v>138</v>
      </c>
      <c r="F844">
        <v>7</v>
      </c>
      <c r="G844" t="s">
        <v>1070</v>
      </c>
      <c r="I844">
        <f t="shared" si="13"/>
        <v>1</v>
      </c>
    </row>
    <row r="845" spans="1:9" ht="12.75" customHeight="1">
      <c r="A845" t="s">
        <v>1824</v>
      </c>
      <c r="B845" t="s">
        <v>1825</v>
      </c>
      <c r="C845">
        <v>6</v>
      </c>
      <c r="D845" t="s">
        <v>138</v>
      </c>
      <c r="F845">
        <v>7</v>
      </c>
      <c r="G845" t="s">
        <v>1070</v>
      </c>
      <c r="I845">
        <f t="shared" si="13"/>
        <v>1</v>
      </c>
    </row>
    <row r="846" spans="1:9" ht="12.75" customHeight="1">
      <c r="A846" t="s">
        <v>1826</v>
      </c>
      <c r="B846" t="s">
        <v>1827</v>
      </c>
      <c r="C846">
        <v>6</v>
      </c>
      <c r="D846" t="s">
        <v>130</v>
      </c>
      <c r="F846">
        <v>6</v>
      </c>
      <c r="G846" t="s">
        <v>1070</v>
      </c>
      <c r="I846">
        <f t="shared" si="13"/>
        <v>1</v>
      </c>
    </row>
    <row r="847" spans="1:9" ht="12.75" customHeight="1">
      <c r="A847" t="s">
        <v>1828</v>
      </c>
      <c r="B847" t="s">
        <v>1829</v>
      </c>
      <c r="C847">
        <v>6</v>
      </c>
      <c r="D847" t="s">
        <v>138</v>
      </c>
      <c r="F847">
        <v>7</v>
      </c>
      <c r="G847" t="s">
        <v>1070</v>
      </c>
      <c r="I847">
        <f t="shared" si="13"/>
        <v>1</v>
      </c>
    </row>
    <row r="848" spans="1:9" ht="12.75" customHeight="1">
      <c r="A848" t="s">
        <v>1830</v>
      </c>
      <c r="B848" t="s">
        <v>1831</v>
      </c>
      <c r="C848">
        <v>6</v>
      </c>
      <c r="D848" t="s">
        <v>138</v>
      </c>
      <c r="F848">
        <v>7</v>
      </c>
      <c r="G848" t="s">
        <v>1070</v>
      </c>
      <c r="I848">
        <f t="shared" si="13"/>
        <v>1</v>
      </c>
    </row>
    <row r="849" spans="1:9" ht="12.75" customHeight="1">
      <c r="A849" t="s">
        <v>1832</v>
      </c>
      <c r="B849" t="s">
        <v>1833</v>
      </c>
      <c r="C849">
        <v>6</v>
      </c>
      <c r="D849" t="s">
        <v>138</v>
      </c>
      <c r="F849">
        <v>7</v>
      </c>
      <c r="G849" t="s">
        <v>1070</v>
      </c>
      <c r="I849">
        <f t="shared" si="13"/>
        <v>1</v>
      </c>
    </row>
    <row r="850" spans="1:9" ht="12.75" customHeight="1">
      <c r="A850" t="s">
        <v>1834</v>
      </c>
      <c r="B850" t="s">
        <v>1835</v>
      </c>
      <c r="C850">
        <v>1</v>
      </c>
      <c r="D850" t="s">
        <v>138</v>
      </c>
      <c r="F850">
        <v>7</v>
      </c>
      <c r="G850" t="s">
        <v>1070</v>
      </c>
      <c r="I850">
        <f t="shared" si="13"/>
        <v>1</v>
      </c>
    </row>
    <row r="851" spans="1:9" ht="12.75" customHeight="1">
      <c r="A851" t="s">
        <v>1836</v>
      </c>
      <c r="B851" t="s">
        <v>1837</v>
      </c>
      <c r="C851">
        <v>1</v>
      </c>
      <c r="D851" t="s">
        <v>138</v>
      </c>
      <c r="F851">
        <v>7</v>
      </c>
      <c r="G851" t="s">
        <v>1070</v>
      </c>
      <c r="I851">
        <f t="shared" si="13"/>
        <v>1</v>
      </c>
    </row>
    <row r="852" spans="1:9" ht="12.75" customHeight="1">
      <c r="A852" t="s">
        <v>1838</v>
      </c>
      <c r="B852" t="s">
        <v>1839</v>
      </c>
      <c r="C852">
        <v>1</v>
      </c>
      <c r="D852" t="s">
        <v>138</v>
      </c>
      <c r="F852">
        <v>7</v>
      </c>
      <c r="G852" t="s">
        <v>1070</v>
      </c>
      <c r="I852">
        <f t="shared" si="13"/>
        <v>1</v>
      </c>
    </row>
    <row r="853" spans="1:9" ht="12.75" customHeight="1">
      <c r="A853" t="s">
        <v>1840</v>
      </c>
      <c r="B853" t="s">
        <v>1841</v>
      </c>
      <c r="C853">
        <v>1</v>
      </c>
      <c r="D853" t="s">
        <v>138</v>
      </c>
      <c r="F853">
        <v>7</v>
      </c>
      <c r="G853" t="s">
        <v>1070</v>
      </c>
      <c r="I853">
        <f t="shared" si="13"/>
        <v>1</v>
      </c>
    </row>
  </sheetData>
  <sheetProtection selectLockedCells="1"/>
  <mergeCells count="2">
    <mergeCell ref="A1:C1"/>
    <mergeCell ref="J1:N1"/>
  </mergeCells>
  <pageMargins left="0.75" right="0.75" top="1" bottom="1" header="0.5" footer="0.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5</vt:i4>
      </vt:variant>
    </vt:vector>
  </HeadingPairs>
  <TitlesOfParts>
    <vt:vector size="7" baseType="lpstr">
      <vt:lpstr>F1</vt:lpstr>
      <vt:lpstr>Tabelas</vt:lpstr>
      <vt:lpstr>CAE</vt:lpstr>
      <vt:lpstr>Concelhos</vt:lpstr>
      <vt:lpstr>Dimensao</vt:lpstr>
      <vt:lpstr>FormaJuridica</vt:lpstr>
      <vt:lpstr>SimNao</vt:lpstr>
    </vt:vector>
  </TitlesOfParts>
  <Company>Grizli777</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Miguel Goncalves</dc:creator>
  <cp:lastModifiedBy>Miguel Goncalves</cp:lastModifiedBy>
  <dcterms:created xsi:type="dcterms:W3CDTF">2020-10-07T10:09:26Z</dcterms:created>
  <dcterms:modified xsi:type="dcterms:W3CDTF">2020-11-14T11:32:29Z</dcterms:modified>
</cp:coreProperties>
</file>