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unojacinto\Desktop\"/>
    </mc:Choice>
  </mc:AlternateContent>
  <xr:revisionPtr revIDLastSave="0" documentId="13_ncr:1_{3C899736-ACE2-455B-A421-5BCF7DA450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a Apuramento ETI" sheetId="4" r:id="rId1"/>
  </sheets>
  <definedNames>
    <definedName name="_xlnm.Print_Area" localSheetId="0">'Tabela Apuramento ETI'!$A$1:$K$36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J1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E8" i="4"/>
  <c r="E5" i="4"/>
  <c r="E9" i="4" s="1"/>
  <c r="E4" i="4"/>
  <c r="J27" i="4" s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J28" i="4" l="1"/>
  <c r="J29" i="4"/>
  <c r="J30" i="4"/>
  <c r="J33" i="4"/>
  <c r="J32" i="4"/>
  <c r="J21" i="4"/>
  <c r="J22" i="4"/>
  <c r="J34" i="4"/>
  <c r="J31" i="4"/>
  <c r="J24" i="4"/>
  <c r="J36" i="4"/>
  <c r="J20" i="4"/>
  <c r="J23" i="4"/>
  <c r="J35" i="4"/>
  <c r="J25" i="4"/>
  <c r="J18" i="4"/>
  <c r="J26" i="4"/>
  <c r="J19" i="4"/>
  <c r="C19" i="4"/>
  <c r="E19" i="4" s="1"/>
  <c r="C27" i="4"/>
  <c r="E27" i="4" s="1"/>
  <c r="C26" i="4"/>
  <c r="E26" i="4" s="1"/>
  <c r="C18" i="4"/>
  <c r="C24" i="4"/>
  <c r="E24" i="4" s="1"/>
  <c r="C20" i="4"/>
  <c r="C31" i="4"/>
  <c r="E31" i="4" s="1"/>
  <c r="E20" i="4" l="1"/>
  <c r="G20" i="4" s="1"/>
  <c r="C28" i="4"/>
  <c r="E28" i="4"/>
  <c r="E18" i="4"/>
  <c r="G18" i="4" s="1"/>
  <c r="C25" i="4"/>
  <c r="E25" i="4" s="1"/>
  <c r="C32" i="4"/>
  <c r="E32" i="4" s="1"/>
  <c r="C29" i="4"/>
  <c r="E29" i="4" s="1"/>
  <c r="C30" i="4"/>
  <c r="E30" i="4" s="1"/>
  <c r="C36" i="4"/>
  <c r="E36" i="4" s="1"/>
  <c r="C22" i="4"/>
  <c r="E22" i="4" s="1"/>
  <c r="E17" i="4"/>
  <c r="G17" i="4" s="1"/>
  <c r="C34" i="4"/>
  <c r="E34" i="4" s="1"/>
  <c r="C21" i="4"/>
  <c r="E21" i="4" s="1"/>
  <c r="G21" i="4" s="1"/>
  <c r="C23" i="4"/>
  <c r="E23" i="4" s="1"/>
  <c r="C33" i="4"/>
  <c r="E33" i="4" s="1"/>
  <c r="C35" i="4"/>
  <c r="E35" i="4" s="1"/>
  <c r="G26" i="4"/>
  <c r="G19" i="4"/>
  <c r="G22" i="4" l="1"/>
  <c r="H17" i="4"/>
  <c r="K17" i="4" s="1"/>
  <c r="G31" i="4"/>
  <c r="H31" i="4" s="1"/>
  <c r="K31" i="4" s="1"/>
  <c r="H26" i="4"/>
  <c r="K26" i="4" s="1"/>
  <c r="G24" i="4"/>
  <c r="H24" i="4" s="1"/>
  <c r="K24" i="4" s="1"/>
  <c r="H19" i="4"/>
  <c r="K19" i="4" s="1"/>
  <c r="H18" i="4"/>
  <c r="H21" i="4"/>
  <c r="K21" i="4" s="1"/>
  <c r="H20" i="4"/>
  <c r="K20" i="4" s="1"/>
  <c r="G23" i="4"/>
  <c r="K18" i="4"/>
  <c r="G36" i="4"/>
  <c r="G25" i="4"/>
  <c r="G29" i="4"/>
  <c r="G28" i="4" l="1"/>
  <c r="H23" i="4"/>
  <c r="H36" i="4"/>
  <c r="K36" i="4" s="1"/>
  <c r="G34" i="4"/>
  <c r="H29" i="4"/>
  <c r="K29" i="4" s="1"/>
  <c r="G30" i="4"/>
  <c r="H25" i="4"/>
  <c r="K25" i="4" s="1"/>
  <c r="G27" i="4"/>
  <c r="H22" i="4"/>
  <c r="K22" i="4" s="1"/>
  <c r="K23" i="4"/>
  <c r="G35" i="4" l="1"/>
  <c r="H30" i="4"/>
  <c r="K30" i="4" s="1"/>
  <c r="G32" i="4"/>
  <c r="H32" i="4" s="1"/>
  <c r="K32" i="4" s="1"/>
  <c r="H27" i="4"/>
  <c r="K27" i="4" s="1"/>
  <c r="H34" i="4"/>
  <c r="K34" i="4" s="1"/>
  <c r="G33" i="4"/>
  <c r="H28" i="4"/>
  <c r="K28" i="4" s="1"/>
  <c r="H33" i="4" l="1"/>
  <c r="K33" i="4" s="1"/>
  <c r="H35" i="4"/>
  <c r="K35" i="4" s="1"/>
</calcChain>
</file>

<file path=xl/sharedStrings.xml><?xml version="1.0" encoding="utf-8"?>
<sst xmlns="http://schemas.openxmlformats.org/spreadsheetml/2006/main" count="41" uniqueCount="39">
  <si>
    <t>Parcial</t>
  </si>
  <si>
    <t>horas/dia</t>
  </si>
  <si>
    <t>dias/semana</t>
  </si>
  <si>
    <t>horas/semana</t>
  </si>
  <si>
    <t>horas/ano</t>
  </si>
  <si>
    <t>Tempo</t>
  </si>
  <si>
    <t>%</t>
  </si>
  <si>
    <t>Inteiro</t>
  </si>
  <si>
    <t>Dedicação ao projeto</t>
  </si>
  <si>
    <t>ETI Mês</t>
  </si>
  <si>
    <t>Nº máximo de horas de trabalho por dia</t>
  </si>
  <si>
    <t>Nº máximo de dias de trabalho por semana</t>
  </si>
  <si>
    <t>Nº máximo de horas de trabalho por semana</t>
  </si>
  <si>
    <t>48 semanas/ano * 40 horas/semana</t>
  </si>
  <si>
    <t>Custo Unitário por ETI/Mês</t>
  </si>
  <si>
    <t>Exemplo:</t>
  </si>
  <si>
    <t>Pressupostos de base aplicáveis:</t>
  </si>
  <si>
    <t>Não considerado 1 mês de férias por cada período de 12 meses</t>
  </si>
  <si>
    <t>Não consideradas 4 semanas (1 mês) por cada período de 12 meses (52 semanas)</t>
  </si>
  <si>
    <t>Budget do projeto</t>
  </si>
  <si>
    <t>semanas trabalho/ano</t>
  </si>
  <si>
    <t>Custo Unitário ETI/Mês aplicável</t>
  </si>
  <si>
    <t>(1)</t>
  </si>
  <si>
    <t>(2)</t>
  </si>
  <si>
    <t>(3) = (1) * (2)</t>
  </si>
  <si>
    <t>(4)</t>
  </si>
  <si>
    <t>(5) = (3) * (4)</t>
  </si>
  <si>
    <t>(6)</t>
  </si>
  <si>
    <t>(7)</t>
  </si>
  <si>
    <t>(8)</t>
  </si>
  <si>
    <t>(9) = (6) * (7) * (8)</t>
  </si>
  <si>
    <t>Nº máximo de meses elegíveis por período de 12 meses (1 ano)</t>
  </si>
  <si>
    <t>Nº máximo de semanas elegíveis por período de 12 meses (1 ano)</t>
  </si>
  <si>
    <t>Nº máximo de horas de trabalho por período de 12 meses (1 ano)</t>
  </si>
  <si>
    <t>Pode variar consoante Regulamento Interno da instituição e/ou contrato de trabalho do RH; outros</t>
  </si>
  <si>
    <t>Nº de meses/ano elegíveis
no projeto</t>
  </si>
  <si>
    <t xml:space="preserve">Decorre da Metodologia de Custos Simplificados aprovada pela deliberação CIC nº 22/2023/PRM, de 17 de dezembro, com atualização </t>
  </si>
  <si>
    <t>Equivalente a Tempo Inteiro (ETI)</t>
  </si>
  <si>
    <t>Pressupondo um projeto com um calendário de execução proposto de 12 meses, o nº de ETI/Mês correspondentes a 1 RH dedicado ao projeto, com uma jornada diária de trabalho de 8 horas/dia e com 5 dias de trabalho por semana, seriam os que constam da coluna H, consoante a % de imputação ao projeto. Assim, e a título de exemplo, uma afetação a 100% coresponderia a 11 ETI/ano (1 ETI/mês * 11 meses/ano), o que determinaria um budget de 61.732,00€.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</si>
</sst>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\ &quot;€&quot;"/>
    <numFmt numFmtId="166" formatCode="#,##0.00\ &quot;€&quot;"/>
    <numFmt numFmtId="167" formatCode="#,##0\ _€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rgb="FFFF0000"/>
      </left>
      <right style="double">
        <color rgb="FFFF0000"/>
      </right>
      <top/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hair">
        <color auto="1"/>
      </top>
      <bottom style="double">
        <color rgb="FFFF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/>
    <xf numFmtId="1" fontId="1" fillId="0" borderId="0" xfId="0" applyNumberFormat="1" applyFont="1"/>
    <xf numFmtId="1" fontId="1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" fontId="6" fillId="0" borderId="0" xfId="0" applyNumberFormat="1" applyFont="1"/>
    <xf numFmtId="0" fontId="6" fillId="0" borderId="0" xfId="0" quotePrefix="1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7" fontId="1" fillId="7" borderId="1" xfId="0" applyNumberFormat="1" applyFont="1" applyFill="1" applyBorder="1" applyAlignment="1">
      <alignment horizontal="center" vertical="center"/>
    </xf>
    <xf numFmtId="0" fontId="3" fillId="6" borderId="7" xfId="0" quotePrefix="1" applyFont="1" applyFill="1" applyBorder="1" applyAlignment="1">
      <alignment horizontal="center" vertical="center"/>
    </xf>
    <xf numFmtId="0" fontId="2" fillId="8" borderId="10" xfId="0" quotePrefix="1" applyFont="1" applyFill="1" applyBorder="1" applyAlignment="1">
      <alignment horizontal="center" vertical="center" wrapText="1"/>
    </xf>
    <xf numFmtId="0" fontId="2" fillId="9" borderId="10" xfId="0" quotePrefix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166" fontId="2" fillId="9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quotePrefix="1" applyFont="1" applyFill="1" applyBorder="1" applyAlignment="1">
      <alignment horizontal="center" vertical="center" wrapText="1"/>
    </xf>
    <xf numFmtId="166" fontId="1" fillId="7" borderId="5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quotePrefix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2" fontId="2" fillId="7" borderId="1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showGridLines="0" tabSelected="1" workbookViewId="0">
      <selection activeCell="G12" sqref="G12"/>
    </sheetView>
  </sheetViews>
  <sheetFormatPr defaultRowHeight="12" x14ac:dyDescent="0.2"/>
  <cols>
    <col min="1" max="1" width="12" style="1" customWidth="1"/>
    <col min="2" max="2" width="11.42578125" style="1" customWidth="1"/>
    <col min="3" max="5" width="12.42578125" style="1" customWidth="1"/>
    <col min="6" max="6" width="18.28515625" style="1" customWidth="1"/>
    <col min="7" max="7" width="12.42578125" style="1" customWidth="1"/>
    <col min="8" max="8" width="11.28515625" style="1" customWidth="1"/>
    <col min="9" max="9" width="12.7109375" style="1" customWidth="1"/>
    <col min="10" max="10" width="11.140625" style="1" customWidth="1"/>
    <col min="11" max="11" width="18.28515625" style="1" customWidth="1"/>
    <col min="12" max="16384" width="9.140625" style="1"/>
  </cols>
  <sheetData>
    <row r="1" spans="1:14" ht="23.25" x14ac:dyDescent="0.3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ht="9.75" customHeight="1" x14ac:dyDescent="0.35">
      <c r="A2" s="9"/>
    </row>
    <row r="3" spans="1:14" ht="17.100000000000001" customHeight="1" x14ac:dyDescent="0.2">
      <c r="A3" s="26" t="s">
        <v>16</v>
      </c>
    </row>
    <row r="4" spans="1:14" ht="12.95" customHeight="1" x14ac:dyDescent="0.2">
      <c r="A4" s="49" t="s">
        <v>31</v>
      </c>
      <c r="B4" s="50"/>
      <c r="C4" s="50"/>
      <c r="D4" s="51"/>
      <c r="E4" s="14">
        <f>12-1</f>
        <v>11</v>
      </c>
      <c r="F4" s="24" t="s">
        <v>17</v>
      </c>
      <c r="G4" s="18"/>
      <c r="H4" s="19"/>
      <c r="I4" s="19"/>
      <c r="J4" s="19"/>
      <c r="K4" s="19"/>
      <c r="L4" s="19"/>
      <c r="M4" s="19"/>
      <c r="N4" s="19"/>
    </row>
    <row r="5" spans="1:14" ht="12.95" customHeight="1" x14ac:dyDescent="0.2">
      <c r="A5" s="49" t="s">
        <v>32</v>
      </c>
      <c r="B5" s="52"/>
      <c r="C5" s="52"/>
      <c r="D5" s="53"/>
      <c r="E5" s="14">
        <f>52-4</f>
        <v>48</v>
      </c>
      <c r="F5" s="19" t="s">
        <v>18</v>
      </c>
      <c r="G5" s="18"/>
      <c r="H5" s="19"/>
      <c r="I5" s="20"/>
      <c r="J5" s="20"/>
      <c r="K5" s="20"/>
      <c r="L5" s="20"/>
      <c r="M5" s="20"/>
      <c r="N5" s="20"/>
    </row>
    <row r="6" spans="1:14" ht="12.95" customHeight="1" x14ac:dyDescent="0.2">
      <c r="A6" s="49" t="s">
        <v>10</v>
      </c>
      <c r="B6" s="52"/>
      <c r="C6" s="52"/>
      <c r="D6" s="53"/>
      <c r="E6" s="14">
        <v>8</v>
      </c>
      <c r="F6" s="19" t="s">
        <v>34</v>
      </c>
      <c r="G6" s="18"/>
      <c r="H6" s="19"/>
      <c r="I6" s="20"/>
      <c r="J6" s="20"/>
      <c r="K6" s="20"/>
      <c r="L6" s="20"/>
      <c r="M6" s="20"/>
      <c r="N6" s="20"/>
    </row>
    <row r="7" spans="1:14" ht="12.95" customHeight="1" x14ac:dyDescent="0.2">
      <c r="A7" s="49" t="s">
        <v>11</v>
      </c>
      <c r="B7" s="52"/>
      <c r="C7" s="52"/>
      <c r="D7" s="53"/>
      <c r="E7" s="14">
        <v>5</v>
      </c>
      <c r="F7" s="19" t="s">
        <v>34</v>
      </c>
      <c r="G7" s="18"/>
      <c r="H7" s="19"/>
      <c r="I7" s="20"/>
      <c r="J7" s="20"/>
      <c r="K7" s="20"/>
      <c r="L7" s="21"/>
      <c r="M7" s="20"/>
      <c r="N7" s="20"/>
    </row>
    <row r="8" spans="1:14" ht="12.95" customHeight="1" x14ac:dyDescent="0.2">
      <c r="A8" s="49" t="s">
        <v>12</v>
      </c>
      <c r="B8" s="52"/>
      <c r="C8" s="52"/>
      <c r="D8" s="53"/>
      <c r="E8" s="14">
        <f>E6*E7</f>
        <v>40</v>
      </c>
      <c r="F8" s="19" t="s">
        <v>34</v>
      </c>
      <c r="G8" s="18"/>
      <c r="H8" s="19"/>
      <c r="I8" s="20"/>
      <c r="J8" s="20"/>
      <c r="K8" s="20"/>
      <c r="L8" s="21"/>
      <c r="M8" s="20"/>
      <c r="N8" s="20"/>
    </row>
    <row r="9" spans="1:14" ht="12.95" customHeight="1" x14ac:dyDescent="0.2">
      <c r="A9" s="49" t="s">
        <v>33</v>
      </c>
      <c r="B9" s="52"/>
      <c r="C9" s="52"/>
      <c r="D9" s="53"/>
      <c r="E9" s="14">
        <f>E5*E8</f>
        <v>1920</v>
      </c>
      <c r="F9" s="22" t="s">
        <v>13</v>
      </c>
      <c r="G9" s="18"/>
      <c r="H9" s="22"/>
      <c r="I9" s="20"/>
      <c r="J9" s="20"/>
      <c r="K9" s="20"/>
      <c r="L9" s="21"/>
      <c r="M9" s="20"/>
      <c r="N9" s="20"/>
    </row>
    <row r="10" spans="1:14" ht="12.95" customHeight="1" x14ac:dyDescent="0.2">
      <c r="A10" s="49" t="s">
        <v>14</v>
      </c>
      <c r="B10" s="52"/>
      <c r="C10" s="52"/>
      <c r="D10" s="53"/>
      <c r="E10" s="23">
        <v>5612</v>
      </c>
      <c r="F10" s="22" t="s">
        <v>36</v>
      </c>
      <c r="G10" s="25"/>
      <c r="H10" s="15"/>
      <c r="L10" s="10"/>
    </row>
    <row r="11" spans="1:14" ht="6.75" customHeight="1" x14ac:dyDescent="0.2">
      <c r="A11" s="16"/>
      <c r="B11" s="17"/>
      <c r="C11" s="17"/>
      <c r="D11" s="17"/>
      <c r="E11" s="17"/>
      <c r="F11" s="17"/>
      <c r="G11" s="18"/>
      <c r="H11" s="15"/>
      <c r="L11" s="10"/>
    </row>
    <row r="12" spans="1:14" ht="17.100000000000001" customHeight="1" x14ac:dyDescent="0.2">
      <c r="A12" s="27" t="s">
        <v>15</v>
      </c>
      <c r="B12" s="17"/>
      <c r="C12" s="17"/>
      <c r="D12" s="17"/>
      <c r="E12" s="17"/>
      <c r="F12" s="17"/>
      <c r="G12" s="18"/>
      <c r="H12" s="15"/>
      <c r="L12" s="10"/>
    </row>
    <row r="13" spans="1:14" ht="42" customHeight="1" x14ac:dyDescent="0.2">
      <c r="A13" s="48" t="s">
        <v>38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0"/>
    </row>
    <row r="14" spans="1:14" ht="5.25" customHeight="1" thickBot="1" x14ac:dyDescent="0.25">
      <c r="A14" s="16"/>
      <c r="B14" s="17"/>
      <c r="C14" s="17"/>
      <c r="D14" s="17"/>
      <c r="E14" s="17"/>
      <c r="F14" s="17"/>
      <c r="G14" s="18"/>
      <c r="H14" s="15"/>
      <c r="L14" s="10"/>
    </row>
    <row r="15" spans="1:14" ht="54.75" customHeight="1" thickTop="1" x14ac:dyDescent="0.2">
      <c r="A15" s="44" t="s">
        <v>8</v>
      </c>
      <c r="B15" s="45"/>
      <c r="C15" s="12" t="s">
        <v>1</v>
      </c>
      <c r="D15" s="3" t="s">
        <v>2</v>
      </c>
      <c r="E15" s="3" t="s">
        <v>3</v>
      </c>
      <c r="F15" s="3" t="s">
        <v>20</v>
      </c>
      <c r="G15" s="35" t="s">
        <v>4</v>
      </c>
      <c r="H15" s="40" t="s">
        <v>9</v>
      </c>
      <c r="I15" s="37" t="s">
        <v>21</v>
      </c>
      <c r="J15" s="4" t="s">
        <v>35</v>
      </c>
      <c r="K15" s="33" t="s">
        <v>19</v>
      </c>
    </row>
    <row r="16" spans="1:14" ht="23.25" customHeight="1" x14ac:dyDescent="0.2">
      <c r="A16" s="32" t="s">
        <v>5</v>
      </c>
      <c r="B16" s="32" t="s">
        <v>6</v>
      </c>
      <c r="C16" s="29" t="s">
        <v>22</v>
      </c>
      <c r="D16" s="29" t="s">
        <v>23</v>
      </c>
      <c r="E16" s="29" t="s">
        <v>24</v>
      </c>
      <c r="F16" s="29" t="s">
        <v>25</v>
      </c>
      <c r="G16" s="29" t="s">
        <v>26</v>
      </c>
      <c r="H16" s="41" t="s">
        <v>27</v>
      </c>
      <c r="I16" s="38" t="s">
        <v>28</v>
      </c>
      <c r="J16" s="30" t="s">
        <v>29</v>
      </c>
      <c r="K16" s="31" t="s">
        <v>30</v>
      </c>
    </row>
    <row r="17" spans="1:11" s="2" customFormat="1" ht="12.95" customHeight="1" x14ac:dyDescent="0.25">
      <c r="A17" s="8" t="s">
        <v>7</v>
      </c>
      <c r="B17" s="5">
        <v>1</v>
      </c>
      <c r="C17" s="6">
        <v>8</v>
      </c>
      <c r="D17" s="7">
        <v>5</v>
      </c>
      <c r="E17" s="6">
        <f>C17*D17</f>
        <v>40</v>
      </c>
      <c r="F17" s="11">
        <v>48</v>
      </c>
      <c r="G17" s="36">
        <f>E17*F17</f>
        <v>1920</v>
      </c>
      <c r="H17" s="42">
        <f>G17/G17</f>
        <v>1</v>
      </c>
      <c r="I17" s="39">
        <f>$E$10</f>
        <v>5612</v>
      </c>
      <c r="J17" s="28">
        <f>$E$4</f>
        <v>11</v>
      </c>
      <c r="K17" s="34">
        <f>H17*I17*J17</f>
        <v>61732</v>
      </c>
    </row>
    <row r="18" spans="1:11" s="2" customFormat="1" ht="12.95" customHeight="1" x14ac:dyDescent="0.25">
      <c r="A18" s="46" t="s">
        <v>0</v>
      </c>
      <c r="B18" s="5">
        <v>0.95</v>
      </c>
      <c r="C18" s="6">
        <f t="shared" ref="C18:C36" si="0">B18*$C$17</f>
        <v>7.6</v>
      </c>
      <c r="D18" s="7">
        <f>$D$17</f>
        <v>5</v>
      </c>
      <c r="E18" s="6">
        <f t="shared" ref="E18:E36" si="1">C18*D18</f>
        <v>38</v>
      </c>
      <c r="F18" s="11">
        <f>$F$17</f>
        <v>48</v>
      </c>
      <c r="G18" s="36">
        <f t="shared" ref="G18:G36" si="2">E18*F18</f>
        <v>1824</v>
      </c>
      <c r="H18" s="42">
        <f>G18/$G$17</f>
        <v>0.95</v>
      </c>
      <c r="I18" s="39">
        <f t="shared" ref="I18:I36" si="3">$E$10</f>
        <v>5612</v>
      </c>
      <c r="J18" s="28">
        <f t="shared" ref="J18:J36" si="4">$E$4</f>
        <v>11</v>
      </c>
      <c r="K18" s="34">
        <f t="shared" ref="K18:K36" si="5">H18*I18*J18</f>
        <v>58645.399999999994</v>
      </c>
    </row>
    <row r="19" spans="1:11" s="2" customFormat="1" ht="12.95" customHeight="1" x14ac:dyDescent="0.25">
      <c r="A19" s="46"/>
      <c r="B19" s="5">
        <v>0.9</v>
      </c>
      <c r="C19" s="6">
        <f t="shared" si="0"/>
        <v>7.2</v>
      </c>
      <c r="D19" s="7">
        <f t="shared" ref="D19:D36" si="6">$D$17</f>
        <v>5</v>
      </c>
      <c r="E19" s="6">
        <f t="shared" si="1"/>
        <v>36</v>
      </c>
      <c r="F19" s="11">
        <f t="shared" ref="F19:F36" si="7">$F$17</f>
        <v>48</v>
      </c>
      <c r="G19" s="36">
        <f t="shared" si="2"/>
        <v>1728</v>
      </c>
      <c r="H19" s="42">
        <f t="shared" ref="H19:H36" si="8">G19/$G$17</f>
        <v>0.9</v>
      </c>
      <c r="I19" s="39">
        <f t="shared" si="3"/>
        <v>5612</v>
      </c>
      <c r="J19" s="28">
        <f t="shared" si="4"/>
        <v>11</v>
      </c>
      <c r="K19" s="34">
        <f t="shared" si="5"/>
        <v>55558.8</v>
      </c>
    </row>
    <row r="20" spans="1:11" s="2" customFormat="1" ht="12.95" customHeight="1" x14ac:dyDescent="0.25">
      <c r="A20" s="46"/>
      <c r="B20" s="5">
        <v>0.85</v>
      </c>
      <c r="C20" s="6">
        <f t="shared" si="0"/>
        <v>6.8</v>
      </c>
      <c r="D20" s="7">
        <f t="shared" si="6"/>
        <v>5</v>
      </c>
      <c r="E20" s="6">
        <f t="shared" si="1"/>
        <v>34</v>
      </c>
      <c r="F20" s="11">
        <f t="shared" si="7"/>
        <v>48</v>
      </c>
      <c r="G20" s="36">
        <f t="shared" si="2"/>
        <v>1632</v>
      </c>
      <c r="H20" s="42">
        <f t="shared" si="8"/>
        <v>0.85</v>
      </c>
      <c r="I20" s="39">
        <f t="shared" si="3"/>
        <v>5612</v>
      </c>
      <c r="J20" s="28">
        <f t="shared" si="4"/>
        <v>11</v>
      </c>
      <c r="K20" s="34">
        <f t="shared" si="5"/>
        <v>52472.2</v>
      </c>
    </row>
    <row r="21" spans="1:11" s="2" customFormat="1" ht="12.95" customHeight="1" x14ac:dyDescent="0.25">
      <c r="A21" s="46"/>
      <c r="B21" s="5">
        <v>0.8</v>
      </c>
      <c r="C21" s="6">
        <f t="shared" si="0"/>
        <v>6.4</v>
      </c>
      <c r="D21" s="7">
        <f t="shared" si="6"/>
        <v>5</v>
      </c>
      <c r="E21" s="6">
        <f t="shared" si="1"/>
        <v>32</v>
      </c>
      <c r="F21" s="11">
        <f t="shared" si="7"/>
        <v>48</v>
      </c>
      <c r="G21" s="36">
        <f t="shared" si="2"/>
        <v>1536</v>
      </c>
      <c r="H21" s="42">
        <f t="shared" si="8"/>
        <v>0.8</v>
      </c>
      <c r="I21" s="39">
        <f t="shared" si="3"/>
        <v>5612</v>
      </c>
      <c r="J21" s="28">
        <f t="shared" si="4"/>
        <v>11</v>
      </c>
      <c r="K21" s="34">
        <f t="shared" si="5"/>
        <v>49385.600000000006</v>
      </c>
    </row>
    <row r="22" spans="1:11" s="2" customFormat="1" ht="12.95" customHeight="1" x14ac:dyDescent="0.25">
      <c r="A22" s="46"/>
      <c r="B22" s="5">
        <v>0.75</v>
      </c>
      <c r="C22" s="6">
        <f t="shared" si="0"/>
        <v>6</v>
      </c>
      <c r="D22" s="7">
        <f t="shared" si="6"/>
        <v>5</v>
      </c>
      <c r="E22" s="6">
        <f t="shared" si="1"/>
        <v>30</v>
      </c>
      <c r="F22" s="11">
        <f t="shared" si="7"/>
        <v>48</v>
      </c>
      <c r="G22" s="36">
        <f t="shared" si="2"/>
        <v>1440</v>
      </c>
      <c r="H22" s="42">
        <f t="shared" si="8"/>
        <v>0.75</v>
      </c>
      <c r="I22" s="39">
        <f t="shared" si="3"/>
        <v>5612</v>
      </c>
      <c r="J22" s="28">
        <f t="shared" si="4"/>
        <v>11</v>
      </c>
      <c r="K22" s="34">
        <f t="shared" si="5"/>
        <v>46299</v>
      </c>
    </row>
    <row r="23" spans="1:11" s="2" customFormat="1" ht="12.95" customHeight="1" x14ac:dyDescent="0.25">
      <c r="A23" s="46"/>
      <c r="B23" s="5">
        <v>0.7</v>
      </c>
      <c r="C23" s="6">
        <f t="shared" si="0"/>
        <v>5.6</v>
      </c>
      <c r="D23" s="7">
        <f t="shared" si="6"/>
        <v>5</v>
      </c>
      <c r="E23" s="6">
        <f t="shared" si="1"/>
        <v>28</v>
      </c>
      <c r="F23" s="11">
        <f t="shared" si="7"/>
        <v>48</v>
      </c>
      <c r="G23" s="36">
        <f t="shared" si="2"/>
        <v>1344</v>
      </c>
      <c r="H23" s="42">
        <f t="shared" si="8"/>
        <v>0.7</v>
      </c>
      <c r="I23" s="39">
        <f t="shared" si="3"/>
        <v>5612</v>
      </c>
      <c r="J23" s="28">
        <f t="shared" si="4"/>
        <v>11</v>
      </c>
      <c r="K23" s="34">
        <f t="shared" si="5"/>
        <v>43212.399999999994</v>
      </c>
    </row>
    <row r="24" spans="1:11" s="2" customFormat="1" ht="12.95" customHeight="1" x14ac:dyDescent="0.25">
      <c r="A24" s="46"/>
      <c r="B24" s="5">
        <v>0.65</v>
      </c>
      <c r="C24" s="6">
        <f t="shared" si="0"/>
        <v>5.2</v>
      </c>
      <c r="D24" s="7">
        <f t="shared" si="6"/>
        <v>5</v>
      </c>
      <c r="E24" s="6">
        <f t="shared" si="1"/>
        <v>26</v>
      </c>
      <c r="F24" s="11">
        <f t="shared" si="7"/>
        <v>48</v>
      </c>
      <c r="G24" s="36">
        <f t="shared" si="2"/>
        <v>1248</v>
      </c>
      <c r="H24" s="42">
        <f t="shared" si="8"/>
        <v>0.65</v>
      </c>
      <c r="I24" s="39">
        <f t="shared" si="3"/>
        <v>5612</v>
      </c>
      <c r="J24" s="28">
        <f t="shared" si="4"/>
        <v>11</v>
      </c>
      <c r="K24" s="34">
        <f t="shared" si="5"/>
        <v>40125.800000000003</v>
      </c>
    </row>
    <row r="25" spans="1:11" s="2" customFormat="1" ht="12.95" customHeight="1" x14ac:dyDescent="0.25">
      <c r="A25" s="46"/>
      <c r="B25" s="5">
        <v>0.6</v>
      </c>
      <c r="C25" s="6">
        <f t="shared" si="0"/>
        <v>4.8</v>
      </c>
      <c r="D25" s="7">
        <f t="shared" si="6"/>
        <v>5</v>
      </c>
      <c r="E25" s="6">
        <f t="shared" si="1"/>
        <v>24</v>
      </c>
      <c r="F25" s="11">
        <f t="shared" si="7"/>
        <v>48</v>
      </c>
      <c r="G25" s="36">
        <f t="shared" si="2"/>
        <v>1152</v>
      </c>
      <c r="H25" s="42">
        <f t="shared" si="8"/>
        <v>0.6</v>
      </c>
      <c r="I25" s="39">
        <f t="shared" si="3"/>
        <v>5612</v>
      </c>
      <c r="J25" s="28">
        <f t="shared" si="4"/>
        <v>11</v>
      </c>
      <c r="K25" s="34">
        <f t="shared" si="5"/>
        <v>37039.199999999997</v>
      </c>
    </row>
    <row r="26" spans="1:11" s="2" customFormat="1" ht="12.95" customHeight="1" x14ac:dyDescent="0.25">
      <c r="A26" s="46"/>
      <c r="B26" s="5">
        <v>0.55000000000000004</v>
      </c>
      <c r="C26" s="6">
        <f t="shared" si="0"/>
        <v>4.4000000000000004</v>
      </c>
      <c r="D26" s="7">
        <f t="shared" si="6"/>
        <v>5</v>
      </c>
      <c r="E26" s="6">
        <f t="shared" si="1"/>
        <v>22</v>
      </c>
      <c r="F26" s="11">
        <f t="shared" si="7"/>
        <v>48</v>
      </c>
      <c r="G26" s="36">
        <f t="shared" si="2"/>
        <v>1056</v>
      </c>
      <c r="H26" s="42">
        <f t="shared" si="8"/>
        <v>0.55000000000000004</v>
      </c>
      <c r="I26" s="39">
        <f t="shared" si="3"/>
        <v>5612</v>
      </c>
      <c r="J26" s="28">
        <f t="shared" si="4"/>
        <v>11</v>
      </c>
      <c r="K26" s="34">
        <f t="shared" si="5"/>
        <v>33952.600000000006</v>
      </c>
    </row>
    <row r="27" spans="1:11" s="2" customFormat="1" ht="12.95" customHeight="1" x14ac:dyDescent="0.25">
      <c r="A27" s="46"/>
      <c r="B27" s="5">
        <v>0.5</v>
      </c>
      <c r="C27" s="6">
        <f t="shared" si="0"/>
        <v>4</v>
      </c>
      <c r="D27" s="7">
        <f t="shared" si="6"/>
        <v>5</v>
      </c>
      <c r="E27" s="6">
        <f t="shared" si="1"/>
        <v>20</v>
      </c>
      <c r="F27" s="11">
        <f t="shared" si="7"/>
        <v>48</v>
      </c>
      <c r="G27" s="36">
        <f t="shared" si="2"/>
        <v>960</v>
      </c>
      <c r="H27" s="42">
        <f t="shared" si="8"/>
        <v>0.5</v>
      </c>
      <c r="I27" s="39">
        <f t="shared" si="3"/>
        <v>5612</v>
      </c>
      <c r="J27" s="28">
        <f t="shared" si="4"/>
        <v>11</v>
      </c>
      <c r="K27" s="34">
        <f t="shared" si="5"/>
        <v>30866</v>
      </c>
    </row>
    <row r="28" spans="1:11" s="2" customFormat="1" ht="12.95" customHeight="1" x14ac:dyDescent="0.25">
      <c r="A28" s="46"/>
      <c r="B28" s="5">
        <v>0.45</v>
      </c>
      <c r="C28" s="6">
        <f t="shared" si="0"/>
        <v>3.6</v>
      </c>
      <c r="D28" s="7">
        <f t="shared" si="6"/>
        <v>5</v>
      </c>
      <c r="E28" s="6">
        <f t="shared" si="1"/>
        <v>18</v>
      </c>
      <c r="F28" s="11">
        <f t="shared" si="7"/>
        <v>48</v>
      </c>
      <c r="G28" s="36">
        <f t="shared" si="2"/>
        <v>864</v>
      </c>
      <c r="H28" s="42">
        <f t="shared" si="8"/>
        <v>0.45</v>
      </c>
      <c r="I28" s="39">
        <f t="shared" si="3"/>
        <v>5612</v>
      </c>
      <c r="J28" s="28">
        <f t="shared" si="4"/>
        <v>11</v>
      </c>
      <c r="K28" s="34">
        <f t="shared" si="5"/>
        <v>27779.4</v>
      </c>
    </row>
    <row r="29" spans="1:11" s="2" customFormat="1" ht="12.95" customHeight="1" x14ac:dyDescent="0.25">
      <c r="A29" s="46"/>
      <c r="B29" s="5">
        <v>0.4</v>
      </c>
      <c r="C29" s="6">
        <f t="shared" si="0"/>
        <v>3.2</v>
      </c>
      <c r="D29" s="7">
        <f t="shared" si="6"/>
        <v>5</v>
      </c>
      <c r="E29" s="6">
        <f t="shared" si="1"/>
        <v>16</v>
      </c>
      <c r="F29" s="11">
        <f t="shared" si="7"/>
        <v>48</v>
      </c>
      <c r="G29" s="36">
        <f t="shared" si="2"/>
        <v>768</v>
      </c>
      <c r="H29" s="42">
        <f t="shared" si="8"/>
        <v>0.4</v>
      </c>
      <c r="I29" s="39">
        <f t="shared" si="3"/>
        <v>5612</v>
      </c>
      <c r="J29" s="28">
        <f t="shared" si="4"/>
        <v>11</v>
      </c>
      <c r="K29" s="34">
        <f t="shared" si="5"/>
        <v>24692.800000000003</v>
      </c>
    </row>
    <row r="30" spans="1:11" s="2" customFormat="1" ht="12.95" customHeight="1" x14ac:dyDescent="0.25">
      <c r="A30" s="46"/>
      <c r="B30" s="5">
        <v>0.35</v>
      </c>
      <c r="C30" s="6">
        <f t="shared" si="0"/>
        <v>2.8</v>
      </c>
      <c r="D30" s="7">
        <f t="shared" si="6"/>
        <v>5</v>
      </c>
      <c r="E30" s="6">
        <f t="shared" si="1"/>
        <v>14</v>
      </c>
      <c r="F30" s="11">
        <f t="shared" si="7"/>
        <v>48</v>
      </c>
      <c r="G30" s="36">
        <f t="shared" si="2"/>
        <v>672</v>
      </c>
      <c r="H30" s="42">
        <f t="shared" si="8"/>
        <v>0.35</v>
      </c>
      <c r="I30" s="39">
        <f t="shared" si="3"/>
        <v>5612</v>
      </c>
      <c r="J30" s="28">
        <f t="shared" si="4"/>
        <v>11</v>
      </c>
      <c r="K30" s="34">
        <f t="shared" si="5"/>
        <v>21606.199999999997</v>
      </c>
    </row>
    <row r="31" spans="1:11" s="2" customFormat="1" ht="12.95" customHeight="1" x14ac:dyDescent="0.25">
      <c r="A31" s="46"/>
      <c r="B31" s="5">
        <v>0.3</v>
      </c>
      <c r="C31" s="6">
        <f t="shared" si="0"/>
        <v>2.4</v>
      </c>
      <c r="D31" s="7">
        <f t="shared" si="6"/>
        <v>5</v>
      </c>
      <c r="E31" s="6">
        <f t="shared" si="1"/>
        <v>12</v>
      </c>
      <c r="F31" s="11">
        <f t="shared" si="7"/>
        <v>48</v>
      </c>
      <c r="G31" s="36">
        <f t="shared" si="2"/>
        <v>576</v>
      </c>
      <c r="H31" s="42">
        <f t="shared" si="8"/>
        <v>0.3</v>
      </c>
      <c r="I31" s="39">
        <f t="shared" si="3"/>
        <v>5612</v>
      </c>
      <c r="J31" s="28">
        <f t="shared" si="4"/>
        <v>11</v>
      </c>
      <c r="K31" s="34">
        <f t="shared" si="5"/>
        <v>18519.599999999999</v>
      </c>
    </row>
    <row r="32" spans="1:11" s="2" customFormat="1" ht="12.95" customHeight="1" x14ac:dyDescent="0.25">
      <c r="A32" s="46"/>
      <c r="B32" s="5">
        <v>0.25</v>
      </c>
      <c r="C32" s="6">
        <f t="shared" si="0"/>
        <v>2</v>
      </c>
      <c r="D32" s="7">
        <f t="shared" si="6"/>
        <v>5</v>
      </c>
      <c r="E32" s="6">
        <f t="shared" si="1"/>
        <v>10</v>
      </c>
      <c r="F32" s="11">
        <f t="shared" si="7"/>
        <v>48</v>
      </c>
      <c r="G32" s="36">
        <f t="shared" si="2"/>
        <v>480</v>
      </c>
      <c r="H32" s="42">
        <f t="shared" si="8"/>
        <v>0.25</v>
      </c>
      <c r="I32" s="39">
        <f t="shared" si="3"/>
        <v>5612</v>
      </c>
      <c r="J32" s="28">
        <f t="shared" si="4"/>
        <v>11</v>
      </c>
      <c r="K32" s="34">
        <f t="shared" si="5"/>
        <v>15433</v>
      </c>
    </row>
    <row r="33" spans="1:11" s="2" customFormat="1" ht="12.95" customHeight="1" x14ac:dyDescent="0.25">
      <c r="A33" s="46"/>
      <c r="B33" s="5">
        <v>0.2</v>
      </c>
      <c r="C33" s="6">
        <f t="shared" si="0"/>
        <v>1.6</v>
      </c>
      <c r="D33" s="7">
        <f t="shared" si="6"/>
        <v>5</v>
      </c>
      <c r="E33" s="6">
        <f t="shared" si="1"/>
        <v>8</v>
      </c>
      <c r="F33" s="11">
        <f t="shared" si="7"/>
        <v>48</v>
      </c>
      <c r="G33" s="36">
        <f t="shared" si="2"/>
        <v>384</v>
      </c>
      <c r="H33" s="42">
        <f t="shared" si="8"/>
        <v>0.2</v>
      </c>
      <c r="I33" s="39">
        <f t="shared" si="3"/>
        <v>5612</v>
      </c>
      <c r="J33" s="28">
        <f t="shared" si="4"/>
        <v>11</v>
      </c>
      <c r="K33" s="34">
        <f t="shared" si="5"/>
        <v>12346.400000000001</v>
      </c>
    </row>
    <row r="34" spans="1:11" s="2" customFormat="1" ht="12.95" customHeight="1" x14ac:dyDescent="0.25">
      <c r="A34" s="46"/>
      <c r="B34" s="5">
        <v>0.15</v>
      </c>
      <c r="C34" s="6">
        <f t="shared" si="0"/>
        <v>1.2</v>
      </c>
      <c r="D34" s="7">
        <f t="shared" si="6"/>
        <v>5</v>
      </c>
      <c r="E34" s="6">
        <f t="shared" si="1"/>
        <v>6</v>
      </c>
      <c r="F34" s="11">
        <f t="shared" si="7"/>
        <v>48</v>
      </c>
      <c r="G34" s="36">
        <f t="shared" si="2"/>
        <v>288</v>
      </c>
      <c r="H34" s="42">
        <f t="shared" si="8"/>
        <v>0.15</v>
      </c>
      <c r="I34" s="39">
        <f t="shared" si="3"/>
        <v>5612</v>
      </c>
      <c r="J34" s="28">
        <f t="shared" si="4"/>
        <v>11</v>
      </c>
      <c r="K34" s="34">
        <f t="shared" si="5"/>
        <v>9259.7999999999993</v>
      </c>
    </row>
    <row r="35" spans="1:11" s="2" customFormat="1" ht="12.95" customHeight="1" x14ac:dyDescent="0.25">
      <c r="A35" s="46"/>
      <c r="B35" s="5">
        <v>0.1</v>
      </c>
      <c r="C35" s="6">
        <f t="shared" si="0"/>
        <v>0.8</v>
      </c>
      <c r="D35" s="7">
        <f t="shared" si="6"/>
        <v>5</v>
      </c>
      <c r="E35" s="6">
        <f t="shared" si="1"/>
        <v>4</v>
      </c>
      <c r="F35" s="11">
        <f t="shared" si="7"/>
        <v>48</v>
      </c>
      <c r="G35" s="36">
        <f t="shared" si="2"/>
        <v>192</v>
      </c>
      <c r="H35" s="42">
        <f t="shared" si="8"/>
        <v>0.1</v>
      </c>
      <c r="I35" s="39">
        <f t="shared" si="3"/>
        <v>5612</v>
      </c>
      <c r="J35" s="28">
        <f t="shared" si="4"/>
        <v>11</v>
      </c>
      <c r="K35" s="34">
        <f t="shared" si="5"/>
        <v>6173.2000000000007</v>
      </c>
    </row>
    <row r="36" spans="1:11" s="2" customFormat="1" ht="12.95" customHeight="1" thickBot="1" x14ac:dyDescent="0.3">
      <c r="A36" s="46"/>
      <c r="B36" s="5">
        <v>0.05</v>
      </c>
      <c r="C36" s="6">
        <f t="shared" si="0"/>
        <v>0.4</v>
      </c>
      <c r="D36" s="7">
        <f t="shared" si="6"/>
        <v>5</v>
      </c>
      <c r="E36" s="6">
        <f t="shared" si="1"/>
        <v>2</v>
      </c>
      <c r="F36" s="11">
        <f t="shared" si="7"/>
        <v>48</v>
      </c>
      <c r="G36" s="36">
        <f t="shared" si="2"/>
        <v>96</v>
      </c>
      <c r="H36" s="43">
        <f t="shared" si="8"/>
        <v>0.05</v>
      </c>
      <c r="I36" s="39">
        <f t="shared" si="3"/>
        <v>5612</v>
      </c>
      <c r="J36" s="28">
        <f t="shared" si="4"/>
        <v>11</v>
      </c>
      <c r="K36" s="34">
        <f t="shared" si="5"/>
        <v>3086.6000000000004</v>
      </c>
    </row>
    <row r="37" spans="1:11" ht="12.75" thickTop="1" x14ac:dyDescent="0.2"/>
    <row r="38" spans="1:11" x14ac:dyDescent="0.2">
      <c r="A38" s="13"/>
    </row>
    <row r="39" spans="1:11" x14ac:dyDescent="0.2">
      <c r="A39" s="13"/>
    </row>
    <row r="40" spans="1:11" x14ac:dyDescent="0.2">
      <c r="A40" s="13"/>
    </row>
    <row r="41" spans="1:11" x14ac:dyDescent="0.2">
      <c r="A41" s="13"/>
    </row>
    <row r="42" spans="1:11" x14ac:dyDescent="0.2">
      <c r="A42" s="13"/>
    </row>
  </sheetData>
  <mergeCells count="11">
    <mergeCell ref="A15:B15"/>
    <mergeCell ref="A18:A36"/>
    <mergeCell ref="A1:K1"/>
    <mergeCell ref="A13:K13"/>
    <mergeCell ref="A4:D4"/>
    <mergeCell ref="A5:D5"/>
    <mergeCell ref="A6:D6"/>
    <mergeCell ref="A7:D7"/>
    <mergeCell ref="A8:D8"/>
    <mergeCell ref="A9:D9"/>
    <mergeCell ref="A10:D10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0" orientation="landscape" r:id="rId1"/>
  <ignoredErrors>
    <ignoredError sqref="F18:F36" formula="1"/>
    <ignoredError sqref="H16 I16:J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Tabela Apuramento ETI</vt:lpstr>
      <vt:lpstr>'Tabela Apuramento ETI'!Área_de_Impressão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Vieira</dc:creator>
  <cp:lastModifiedBy>Nuno Miguel Garcia Jacinto</cp:lastModifiedBy>
  <cp:lastPrinted>2024-01-11T16:46:18Z</cp:lastPrinted>
  <dcterms:created xsi:type="dcterms:W3CDTF">2024-01-09T15:30:13Z</dcterms:created>
  <dcterms:modified xsi:type="dcterms:W3CDTF">2026-02-26T17:54:03Z</dcterms:modified>
</cp:coreProperties>
</file>