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nunojacinto\Desktop\"/>
    </mc:Choice>
  </mc:AlternateContent>
  <xr:revisionPtr revIDLastSave="0" documentId="8_{E7B2E11F-53AF-4A32-AC0A-839941941A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 Apuramento ETI" sheetId="4" r:id="rId1"/>
  </sheets>
  <definedNames>
    <definedName name="_xlnm.Print_Area" localSheetId="0">'Tabela Apuramento ETI'!$J$7:$T$43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4" l="1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F14" i="4"/>
  <c r="F11" i="4"/>
  <c r="F10" i="4"/>
  <c r="S34" i="4" s="1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F15" i="4" l="1"/>
  <c r="S35" i="4"/>
  <c r="S36" i="4"/>
  <c r="S37" i="4"/>
  <c r="S40" i="4"/>
  <c r="S39" i="4"/>
  <c r="S28" i="4"/>
  <c r="S29" i="4"/>
  <c r="S41" i="4"/>
  <c r="S38" i="4"/>
  <c r="S31" i="4"/>
  <c r="S43" i="4"/>
  <c r="S27" i="4"/>
  <c r="S30" i="4"/>
  <c r="S42" i="4"/>
  <c r="S32" i="4"/>
  <c r="S25" i="4"/>
  <c r="S33" i="4"/>
  <c r="S26" i="4"/>
  <c r="L26" i="4"/>
  <c r="N26" i="4" s="1"/>
  <c r="L34" i="4"/>
  <c r="N34" i="4" s="1"/>
  <c r="L33" i="4"/>
  <c r="N33" i="4" s="1"/>
  <c r="L25" i="4"/>
  <c r="L31" i="4"/>
  <c r="N31" i="4" s="1"/>
  <c r="L27" i="4"/>
  <c r="L38" i="4"/>
  <c r="N38" i="4" s="1"/>
  <c r="N27" i="4" l="1"/>
  <c r="P27" i="4" s="1"/>
  <c r="L35" i="4"/>
  <c r="N35" i="4" s="1"/>
  <c r="N25" i="4"/>
  <c r="P25" i="4" s="1"/>
  <c r="L32" i="4"/>
  <c r="N32" i="4" s="1"/>
  <c r="L39" i="4"/>
  <c r="N39" i="4" s="1"/>
  <c r="L36" i="4"/>
  <c r="N36" i="4" s="1"/>
  <c r="L37" i="4"/>
  <c r="N37" i="4" s="1"/>
  <c r="L43" i="4"/>
  <c r="N43" i="4" s="1"/>
  <c r="L29" i="4"/>
  <c r="N29" i="4" s="1"/>
  <c r="N24" i="4"/>
  <c r="P24" i="4" s="1"/>
  <c r="L41" i="4"/>
  <c r="N41" i="4" s="1"/>
  <c r="L28" i="4"/>
  <c r="N28" i="4" s="1"/>
  <c r="P28" i="4" s="1"/>
  <c r="L30" i="4"/>
  <c r="N30" i="4" s="1"/>
  <c r="L40" i="4"/>
  <c r="N40" i="4" s="1"/>
  <c r="L42" i="4"/>
  <c r="N42" i="4" s="1"/>
  <c r="P33" i="4"/>
  <c r="P26" i="4"/>
  <c r="P29" i="4" l="1"/>
  <c r="Q24" i="4"/>
  <c r="T24" i="4" s="1"/>
  <c r="P38" i="4"/>
  <c r="Q38" i="4" s="1"/>
  <c r="T38" i="4" s="1"/>
  <c r="Q33" i="4"/>
  <c r="T33" i="4" s="1"/>
  <c r="P31" i="4"/>
  <c r="Q31" i="4" s="1"/>
  <c r="T31" i="4" s="1"/>
  <c r="Q26" i="4"/>
  <c r="T26" i="4" s="1"/>
  <c r="Q25" i="4"/>
  <c r="T25" i="4" s="1"/>
  <c r="Q28" i="4"/>
  <c r="T28" i="4" s="1"/>
  <c r="Q27" i="4"/>
  <c r="T27" i="4" s="1"/>
  <c r="P30" i="4"/>
  <c r="P43" i="4"/>
  <c r="P32" i="4"/>
  <c r="P36" i="4"/>
  <c r="P35" i="4" l="1"/>
  <c r="Q30" i="4"/>
  <c r="T30" i="4" s="1"/>
  <c r="Q43" i="4"/>
  <c r="T43" i="4" s="1"/>
  <c r="P41" i="4"/>
  <c r="Q36" i="4"/>
  <c r="T36" i="4" s="1"/>
  <c r="P37" i="4"/>
  <c r="Q32" i="4"/>
  <c r="T32" i="4" s="1"/>
  <c r="P34" i="4"/>
  <c r="Q29" i="4"/>
  <c r="T29" i="4" s="1"/>
  <c r="P42" i="4" l="1"/>
  <c r="Q37" i="4"/>
  <c r="T37" i="4" s="1"/>
  <c r="P39" i="4"/>
  <c r="Q39" i="4" s="1"/>
  <c r="T39" i="4" s="1"/>
  <c r="Q34" i="4"/>
  <c r="T34" i="4" s="1"/>
  <c r="Q41" i="4"/>
  <c r="T41" i="4" s="1"/>
  <c r="P40" i="4"/>
  <c r="Q35" i="4"/>
  <c r="T35" i="4" s="1"/>
  <c r="Q40" i="4" l="1"/>
  <c r="T40" i="4" s="1"/>
  <c r="Q42" i="4"/>
  <c r="T42" i="4" s="1"/>
</calcChain>
</file>

<file path=xl/sharedStrings.xml><?xml version="1.0" encoding="utf-8"?>
<sst xmlns="http://schemas.openxmlformats.org/spreadsheetml/2006/main" count="61" uniqueCount="58">
  <si>
    <t>Parcial</t>
  </si>
  <si>
    <t>horas/dia</t>
  </si>
  <si>
    <t>dias/semana</t>
  </si>
  <si>
    <t>horas/semana</t>
  </si>
  <si>
    <t>horas/ano</t>
  </si>
  <si>
    <t>Tempo</t>
  </si>
  <si>
    <t>%</t>
  </si>
  <si>
    <t>Inteiro</t>
  </si>
  <si>
    <t>Dedicação ao projeto</t>
  </si>
  <si>
    <t>Nº máximo de horas de trabalho por dia</t>
  </si>
  <si>
    <t>Nº máximo de dias de trabalho por semana</t>
  </si>
  <si>
    <t>Nº máximo de horas de trabalho por semana</t>
  </si>
  <si>
    <t>48 semanas/ano * 40 horas/semana</t>
  </si>
  <si>
    <t>Custo Unitário por ETI/Mês</t>
  </si>
  <si>
    <t>Pressupostos de base aplicáveis:</t>
  </si>
  <si>
    <t>Não considerado 1 mês de férias por cada período de 12 meses</t>
  </si>
  <si>
    <t>Não consideradas 4 semanas (1 mês) por cada período de 12 meses (52 semanas)</t>
  </si>
  <si>
    <t>Budget do projeto</t>
  </si>
  <si>
    <t>semanas trabalho/ano</t>
  </si>
  <si>
    <t>(1)</t>
  </si>
  <si>
    <t>(2)</t>
  </si>
  <si>
    <t>(3) = (1) * (2)</t>
  </si>
  <si>
    <t>(4)</t>
  </si>
  <si>
    <t>(5) = (3) * (4)</t>
  </si>
  <si>
    <t>(6)</t>
  </si>
  <si>
    <t>(7)</t>
  </si>
  <si>
    <t>(8)</t>
  </si>
  <si>
    <t>(9) = (6) * (7) * (8)</t>
  </si>
  <si>
    <t>Nº máximo de meses elegíveis por período de 12 meses (1 ano)</t>
  </si>
  <si>
    <t>Nº máximo de semanas elegíveis por período de 12 meses (1 ano)</t>
  </si>
  <si>
    <t>Nº máximo de horas de trabalho por período de 12 meses (1 ano)</t>
  </si>
  <si>
    <t>Pode variar consoante Regulamento Interno da instituição e/ou contrato de trabalho do RH; outros</t>
  </si>
  <si>
    <t>Nº de meses/ano elegíveis
no projeto</t>
  </si>
  <si>
    <t xml:space="preserve">Decorre da Metodologia de Custos Simplificados aprovada pela deliberação CIC nº 22/2023/PRM, de 17 de dezembro, com atualização </t>
  </si>
  <si>
    <t>Equivalente a Tempo Inteiro (ETI)</t>
  </si>
  <si>
    <t xml:space="preserve">Nome </t>
  </si>
  <si>
    <t>Perfil Profissional</t>
  </si>
  <si>
    <t>Equipa de Investigação</t>
  </si>
  <si>
    <t>Tipo de Vinculo</t>
  </si>
  <si>
    <t>Nível de Qualificação</t>
  </si>
  <si>
    <t>Atividade</t>
  </si>
  <si>
    <t>prenche o nº de atividade e respetivo nome</t>
  </si>
  <si>
    <t>Gestor do projeto ou Investigador</t>
  </si>
  <si>
    <t>Membro da equipa ou nova contratação</t>
  </si>
  <si>
    <t>Custo Unitário para Operações Individuais (NPME): 7.527,00€</t>
  </si>
  <si>
    <t>Custo unitário para Operações em Copromoção: 4.898,00€</t>
  </si>
  <si>
    <t>Identificar:  Investigação Industrial (II) ou        Desenvolvimento experimental (DE)</t>
  </si>
  <si>
    <t>FTE Mês</t>
  </si>
  <si>
    <t>Custo Unitário FTE/Mês aplicável</t>
  </si>
  <si>
    <t>Nome Beneficiário e do Co-Promotor (quando aplicável)</t>
  </si>
  <si>
    <t>Nome do Beneficiário</t>
  </si>
  <si>
    <t xml:space="preserve">Individual </t>
  </si>
  <si>
    <t>Co-Promoção</t>
  </si>
  <si>
    <t>Nº do Aviso</t>
  </si>
  <si>
    <t xml:space="preserve">M2030-2026-7 </t>
  </si>
  <si>
    <t>Custo Unitário para Operações Individuais (PME): 5.735,00€</t>
  </si>
  <si>
    <t>(assinalar a opção aplicável)</t>
  </si>
  <si>
    <t>Nº ordem (igual à numero de ordem do quadro "detalhe da equipa")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</si>
</sst>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\ &quot;€&quot;"/>
    <numFmt numFmtId="166" formatCode="#,##0.00\ &quot;€&quot;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hair">
        <color auto="1"/>
      </bottom>
      <diagonal/>
    </border>
    <border>
      <left style="double">
        <color rgb="FFFF0000"/>
      </left>
      <right style="double">
        <color rgb="FFFF0000"/>
      </right>
      <top/>
      <bottom style="hair">
        <color auto="1"/>
      </bottom>
      <diagonal/>
    </border>
    <border>
      <left style="double">
        <color rgb="FFFF0000"/>
      </left>
      <right style="double">
        <color rgb="FFFF0000"/>
      </right>
      <top style="hair">
        <color auto="1"/>
      </top>
      <bottom style="hair">
        <color auto="1"/>
      </bottom>
      <diagonal/>
    </border>
    <border>
      <left style="double">
        <color rgb="FFFF0000"/>
      </left>
      <right style="double">
        <color rgb="FFFF0000"/>
      </right>
      <top style="hair">
        <color auto="1"/>
      </top>
      <bottom style="double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0" borderId="0" xfId="0" applyFont="1"/>
    <xf numFmtId="1" fontId="1" fillId="0" borderId="0" xfId="0" applyNumberFormat="1" applyFont="1"/>
    <xf numFmtId="1" fontId="1" fillId="3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/>
    <xf numFmtId="1" fontId="6" fillId="0" borderId="0" xfId="0" applyNumberFormat="1" applyFont="1"/>
    <xf numFmtId="0" fontId="6" fillId="0" borderId="0" xfId="0" quotePrefix="1" applyFont="1" applyAlignment="1">
      <alignment vertical="center"/>
    </xf>
    <xf numFmtId="0" fontId="6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6" borderId="6" xfId="0" quotePrefix="1" applyFont="1" applyFill="1" applyBorder="1" applyAlignment="1">
      <alignment horizontal="center" vertical="center"/>
    </xf>
    <xf numFmtId="0" fontId="2" fillId="8" borderId="9" xfId="0" quotePrefix="1" applyFont="1" applyFill="1" applyBorder="1" applyAlignment="1">
      <alignment horizontal="center" vertical="center" wrapText="1"/>
    </xf>
    <xf numFmtId="0" fontId="2" fillId="9" borderId="9" xfId="0" quotePrefix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166" fontId="2" fillId="9" borderId="1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10" xfId="0" quotePrefix="1" applyFont="1" applyFill="1" applyBorder="1" applyAlignment="1">
      <alignment horizontal="center" vertical="center" wrapText="1"/>
    </xf>
    <xf numFmtId="166" fontId="1" fillId="7" borderId="5" xfId="0" applyNumberFormat="1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2" fillId="8" borderId="12" xfId="0" quotePrefix="1" applyFont="1" applyFill="1" applyBorder="1" applyAlignment="1">
      <alignment horizontal="center" vertical="center"/>
    </xf>
    <xf numFmtId="2" fontId="2" fillId="7" borderId="13" xfId="0" applyNumberFormat="1" applyFont="1" applyFill="1" applyBorder="1" applyAlignment="1">
      <alignment horizontal="center" vertical="center"/>
    </xf>
    <xf numFmtId="2" fontId="2" fillId="7" borderId="14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5" fontId="2" fillId="11" borderId="1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horizontal="center" vertical="center"/>
    </xf>
    <xf numFmtId="0" fontId="9" fillId="0" borderId="16" xfId="0" applyFont="1" applyBorder="1"/>
    <xf numFmtId="0" fontId="8" fillId="11" borderId="17" xfId="0" applyFont="1" applyFill="1" applyBorder="1" applyAlignment="1">
      <alignment horizontal="center" vertical="center" wrapText="1"/>
    </xf>
    <xf numFmtId="0" fontId="8" fillId="11" borderId="18" xfId="0" applyFont="1" applyFill="1" applyBorder="1" applyAlignment="1">
      <alignment horizontal="center" vertical="center" wrapText="1"/>
    </xf>
    <xf numFmtId="0" fontId="8" fillId="11" borderId="1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0" fontId="3" fillId="10" borderId="21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left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49"/>
  <sheetViews>
    <sheetView showGridLines="0" tabSelected="1" zoomScaleNormal="100" workbookViewId="0">
      <selection activeCell="E26" sqref="E26"/>
    </sheetView>
  </sheetViews>
  <sheetFormatPr defaultRowHeight="12" x14ac:dyDescent="0.2"/>
  <cols>
    <col min="1" max="1" width="24.140625" style="1" customWidth="1"/>
    <col min="2" max="2" width="10.85546875" style="1" customWidth="1"/>
    <col min="3" max="3" width="16.140625" style="1" customWidth="1"/>
    <col min="4" max="4" width="23.140625" style="1" customWidth="1"/>
    <col min="5" max="5" width="19" style="1" customWidth="1"/>
    <col min="6" max="6" width="19.28515625" style="1" customWidth="1"/>
    <col min="7" max="7" width="18.7109375" style="1" customWidth="1"/>
    <col min="8" max="9" width="17" style="1" customWidth="1"/>
    <col min="10" max="10" width="12" style="1" customWidth="1"/>
    <col min="11" max="11" width="11.42578125" style="1" customWidth="1"/>
    <col min="12" max="14" width="12.42578125" style="1" customWidth="1"/>
    <col min="15" max="15" width="18.28515625" style="1" customWidth="1"/>
    <col min="16" max="16" width="12.42578125" style="1" customWidth="1"/>
    <col min="17" max="17" width="11.28515625" style="1" customWidth="1"/>
    <col min="18" max="18" width="12.7109375" style="1" customWidth="1"/>
    <col min="19" max="19" width="11.140625" style="1" customWidth="1"/>
    <col min="20" max="20" width="18.28515625" style="1" customWidth="1"/>
    <col min="21" max="16384" width="9.140625" style="1"/>
  </cols>
  <sheetData>
    <row r="2" spans="1:23" ht="29.25" customHeight="1" x14ac:dyDescent="0.2">
      <c r="A2" s="54" t="s">
        <v>53</v>
      </c>
      <c r="B2" s="56" t="s">
        <v>54</v>
      </c>
      <c r="C2" s="57"/>
      <c r="D2" s="58"/>
    </row>
    <row r="3" spans="1:23" ht="27" customHeight="1" x14ac:dyDescent="0.25">
      <c r="A3" s="54" t="s">
        <v>50</v>
      </c>
      <c r="B3" s="69"/>
      <c r="C3" s="69"/>
      <c r="D3" s="69"/>
    </row>
    <row r="4" spans="1:23" ht="25.5" customHeight="1" x14ac:dyDescent="0.25">
      <c r="A4" s="54" t="s">
        <v>51</v>
      </c>
      <c r="B4" s="55"/>
      <c r="C4" s="70" t="s">
        <v>56</v>
      </c>
      <c r="D4" s="71"/>
    </row>
    <row r="5" spans="1:23" ht="27.75" customHeight="1" x14ac:dyDescent="0.25">
      <c r="A5" s="54" t="s">
        <v>52</v>
      </c>
      <c r="B5" s="55"/>
      <c r="C5" s="72" t="s">
        <v>56</v>
      </c>
      <c r="D5" s="73"/>
    </row>
    <row r="7" spans="1:23" ht="23.25" x14ac:dyDescent="0.35">
      <c r="A7" s="42" t="s">
        <v>34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23" ht="9.75" customHeight="1" x14ac:dyDescent="0.35">
      <c r="A8" s="9"/>
    </row>
    <row r="9" spans="1:23" ht="17.100000000000001" customHeight="1" x14ac:dyDescent="0.2">
      <c r="A9" s="25" t="s">
        <v>14</v>
      </c>
    </row>
    <row r="10" spans="1:23" ht="12.95" customHeight="1" x14ac:dyDescent="0.2">
      <c r="A10" s="43" t="s">
        <v>28</v>
      </c>
      <c r="B10" s="44"/>
      <c r="C10" s="44"/>
      <c r="D10" s="44"/>
      <c r="E10" s="45"/>
      <c r="F10" s="14">
        <f>12-1</f>
        <v>11</v>
      </c>
      <c r="G10" s="23" t="s">
        <v>15</v>
      </c>
      <c r="H10" s="18"/>
      <c r="I10" s="18"/>
      <c r="J10" s="19"/>
      <c r="K10" s="19"/>
      <c r="L10" s="19"/>
      <c r="M10" s="19"/>
      <c r="U10" s="19"/>
      <c r="V10" s="19"/>
      <c r="W10" s="19"/>
    </row>
    <row r="11" spans="1:23" ht="12.95" customHeight="1" x14ac:dyDescent="0.2">
      <c r="A11" s="43" t="s">
        <v>29</v>
      </c>
      <c r="B11" s="46"/>
      <c r="C11" s="46"/>
      <c r="D11" s="46"/>
      <c r="E11" s="47"/>
      <c r="F11" s="14">
        <f>52-4</f>
        <v>48</v>
      </c>
      <c r="G11" s="19" t="s">
        <v>16</v>
      </c>
      <c r="H11" s="18"/>
      <c r="I11" s="18"/>
      <c r="J11" s="19"/>
      <c r="K11" s="20"/>
      <c r="L11" s="20"/>
      <c r="M11" s="20"/>
      <c r="U11" s="20"/>
      <c r="V11" s="20"/>
      <c r="W11" s="20"/>
    </row>
    <row r="12" spans="1:23" ht="12.95" customHeight="1" x14ac:dyDescent="0.2">
      <c r="A12" s="43" t="s">
        <v>9</v>
      </c>
      <c r="B12" s="46"/>
      <c r="C12" s="46"/>
      <c r="D12" s="46"/>
      <c r="E12" s="47"/>
      <c r="F12" s="14">
        <v>8</v>
      </c>
      <c r="G12" s="19" t="s">
        <v>31</v>
      </c>
      <c r="H12" s="18"/>
      <c r="I12" s="18"/>
      <c r="J12" s="19"/>
      <c r="K12" s="20"/>
      <c r="L12" s="20"/>
      <c r="M12" s="20"/>
      <c r="U12" s="20"/>
      <c r="V12" s="20"/>
      <c r="W12" s="20"/>
    </row>
    <row r="13" spans="1:23" ht="12.95" customHeight="1" x14ac:dyDescent="0.2">
      <c r="A13" s="43" t="s">
        <v>10</v>
      </c>
      <c r="B13" s="46"/>
      <c r="C13" s="46"/>
      <c r="D13" s="46"/>
      <c r="E13" s="47"/>
      <c r="F13" s="14">
        <v>5</v>
      </c>
      <c r="G13" s="19" t="s">
        <v>31</v>
      </c>
      <c r="H13" s="18"/>
      <c r="I13" s="18"/>
      <c r="J13" s="19"/>
      <c r="K13" s="20"/>
      <c r="L13" s="20"/>
      <c r="M13" s="20"/>
      <c r="U13" s="21"/>
      <c r="V13" s="20"/>
      <c r="W13" s="20"/>
    </row>
    <row r="14" spans="1:23" ht="12.95" customHeight="1" x14ac:dyDescent="0.2">
      <c r="A14" s="43" t="s">
        <v>11</v>
      </c>
      <c r="B14" s="46"/>
      <c r="C14" s="46"/>
      <c r="D14" s="46"/>
      <c r="E14" s="47"/>
      <c r="F14" s="14">
        <f>F12*F13</f>
        <v>40</v>
      </c>
      <c r="G14" s="19" t="s">
        <v>31</v>
      </c>
      <c r="H14" s="18"/>
      <c r="I14" s="18"/>
      <c r="J14" s="19"/>
      <c r="K14" s="20"/>
      <c r="L14" s="20"/>
      <c r="M14" s="20"/>
      <c r="U14" s="21"/>
      <c r="V14" s="20"/>
      <c r="W14" s="20"/>
    </row>
    <row r="15" spans="1:23" ht="12.95" customHeight="1" x14ac:dyDescent="0.2">
      <c r="A15" s="43" t="s">
        <v>30</v>
      </c>
      <c r="B15" s="46"/>
      <c r="C15" s="46"/>
      <c r="D15" s="46"/>
      <c r="E15" s="47"/>
      <c r="F15" s="14">
        <f>F11*F14</f>
        <v>1920</v>
      </c>
      <c r="G15" s="22" t="s">
        <v>12</v>
      </c>
      <c r="H15" s="18"/>
      <c r="I15" s="18"/>
      <c r="J15" s="22"/>
      <c r="K15" s="20"/>
      <c r="L15" s="20"/>
      <c r="M15" s="20"/>
      <c r="U15" s="21"/>
      <c r="V15" s="20"/>
      <c r="W15" s="20"/>
    </row>
    <row r="16" spans="1:23" ht="12.95" customHeight="1" x14ac:dyDescent="0.2">
      <c r="A16" s="43" t="s">
        <v>13</v>
      </c>
      <c r="B16" s="46"/>
      <c r="C16" s="46"/>
      <c r="D16" s="46"/>
      <c r="E16" s="47"/>
      <c r="F16" s="52"/>
      <c r="G16" s="22" t="s">
        <v>33</v>
      </c>
      <c r="H16" s="24"/>
      <c r="I16" s="24"/>
      <c r="J16" s="15"/>
      <c r="U16" s="10"/>
    </row>
    <row r="17" spans="1:21" ht="12.95" customHeight="1" x14ac:dyDescent="0.2">
      <c r="A17" s="16"/>
      <c r="B17" s="51"/>
      <c r="C17" s="51"/>
      <c r="D17" s="51"/>
      <c r="E17" s="51"/>
      <c r="F17" s="24"/>
      <c r="G17" s="22"/>
      <c r="H17" s="24"/>
      <c r="I17" s="24"/>
      <c r="J17" s="15"/>
      <c r="U17" s="10"/>
    </row>
    <row r="18" spans="1:21" ht="21.75" customHeight="1" x14ac:dyDescent="0.2">
      <c r="A18" s="60" t="s">
        <v>55</v>
      </c>
      <c r="B18" s="61"/>
      <c r="C18" s="61"/>
      <c r="D18" s="62"/>
      <c r="E18" s="17"/>
      <c r="F18" s="17"/>
      <c r="J18" s="15"/>
      <c r="U18" s="10"/>
    </row>
    <row r="19" spans="1:21" ht="25.5" customHeight="1" x14ac:dyDescent="0.2">
      <c r="A19" s="60" t="s">
        <v>44</v>
      </c>
      <c r="B19" s="61"/>
      <c r="C19" s="61"/>
      <c r="D19" s="62"/>
      <c r="E19" s="17"/>
      <c r="F19" s="17"/>
      <c r="J19" s="15"/>
      <c r="U19" s="10"/>
    </row>
    <row r="20" spans="1:21" ht="27.75" customHeight="1" x14ac:dyDescent="0.2">
      <c r="A20" s="60" t="s">
        <v>45</v>
      </c>
      <c r="B20" s="61"/>
      <c r="C20" s="61"/>
      <c r="D20" s="62"/>
      <c r="E20" s="17"/>
      <c r="F20" s="17"/>
      <c r="J20" s="15"/>
      <c r="U20" s="10"/>
    </row>
    <row r="21" spans="1:21" ht="5.25" customHeight="1" thickBot="1" x14ac:dyDescent="0.25">
      <c r="A21" s="16"/>
      <c r="B21" s="17"/>
      <c r="C21" s="17"/>
      <c r="D21" s="17"/>
      <c r="E21" s="17"/>
      <c r="F21" s="17"/>
      <c r="G21" s="17"/>
      <c r="H21" s="18"/>
      <c r="I21" s="18"/>
      <c r="J21" s="15"/>
      <c r="U21" s="10"/>
    </row>
    <row r="22" spans="1:21" ht="54.75" customHeight="1" thickTop="1" x14ac:dyDescent="0.2">
      <c r="A22" s="66" t="s">
        <v>57</v>
      </c>
      <c r="B22" s="63" t="s">
        <v>35</v>
      </c>
      <c r="C22" s="67" t="s">
        <v>49</v>
      </c>
      <c r="D22" s="63" t="s">
        <v>36</v>
      </c>
      <c r="E22" s="63" t="s">
        <v>37</v>
      </c>
      <c r="F22" s="63" t="s">
        <v>40</v>
      </c>
      <c r="G22" s="63" t="s">
        <v>38</v>
      </c>
      <c r="H22" s="66" t="s">
        <v>39</v>
      </c>
      <c r="I22" s="66" t="s">
        <v>46</v>
      </c>
      <c r="J22" s="64" t="s">
        <v>8</v>
      </c>
      <c r="K22" s="65"/>
      <c r="L22" s="12" t="s">
        <v>1</v>
      </c>
      <c r="M22" s="3" t="s">
        <v>2</v>
      </c>
      <c r="N22" s="3" t="s">
        <v>3</v>
      </c>
      <c r="O22" s="3" t="s">
        <v>18</v>
      </c>
      <c r="P22" s="32" t="s">
        <v>4</v>
      </c>
      <c r="Q22" s="37" t="s">
        <v>47</v>
      </c>
      <c r="R22" s="34" t="s">
        <v>48</v>
      </c>
      <c r="S22" s="4" t="s">
        <v>32</v>
      </c>
      <c r="T22" s="30" t="s">
        <v>17</v>
      </c>
    </row>
    <row r="23" spans="1:21" ht="23.25" customHeight="1" x14ac:dyDescent="0.2">
      <c r="A23" s="66"/>
      <c r="B23" s="63"/>
      <c r="C23" s="68"/>
      <c r="D23" s="63"/>
      <c r="E23" s="63"/>
      <c r="F23" s="63"/>
      <c r="G23" s="63"/>
      <c r="H23" s="66"/>
      <c r="I23" s="66"/>
      <c r="J23" s="41" t="s">
        <v>5</v>
      </c>
      <c r="K23" s="29" t="s">
        <v>6</v>
      </c>
      <c r="L23" s="26" t="s">
        <v>19</v>
      </c>
      <c r="M23" s="26" t="s">
        <v>20</v>
      </c>
      <c r="N23" s="26" t="s">
        <v>21</v>
      </c>
      <c r="O23" s="26" t="s">
        <v>22</v>
      </c>
      <c r="P23" s="26" t="s">
        <v>23</v>
      </c>
      <c r="Q23" s="38" t="s">
        <v>24</v>
      </c>
      <c r="R23" s="35" t="s">
        <v>25</v>
      </c>
      <c r="S23" s="27" t="s">
        <v>26</v>
      </c>
      <c r="T23" s="28" t="s">
        <v>27</v>
      </c>
    </row>
    <row r="24" spans="1:21" s="2" customFormat="1" ht="43.5" customHeight="1" x14ac:dyDescent="0.25">
      <c r="A24" s="50"/>
      <c r="B24" s="50"/>
      <c r="C24" s="50"/>
      <c r="D24" s="50" t="s">
        <v>42</v>
      </c>
      <c r="E24" s="50" t="s">
        <v>43</v>
      </c>
      <c r="F24" s="50" t="s">
        <v>41</v>
      </c>
      <c r="G24" s="50"/>
      <c r="H24" s="50"/>
      <c r="I24" s="50"/>
      <c r="J24" s="8" t="s">
        <v>7</v>
      </c>
      <c r="K24" s="5">
        <v>1</v>
      </c>
      <c r="L24" s="6">
        <v>8</v>
      </c>
      <c r="M24" s="7">
        <v>5</v>
      </c>
      <c r="N24" s="6">
        <f>L24*M24</f>
        <v>40</v>
      </c>
      <c r="O24" s="11">
        <v>48</v>
      </c>
      <c r="P24" s="33">
        <f>N24*O24</f>
        <v>1920</v>
      </c>
      <c r="Q24" s="39">
        <f>P24/P24</f>
        <v>1</v>
      </c>
      <c r="R24" s="36">
        <f t="shared" ref="R24:R43" si="0">$F$16</f>
        <v>0</v>
      </c>
      <c r="S24" s="53">
        <v>11</v>
      </c>
      <c r="T24" s="31">
        <f>Q24*R24*S24</f>
        <v>0</v>
      </c>
    </row>
    <row r="25" spans="1:21" s="2" customFormat="1" ht="43.5" customHeight="1" x14ac:dyDescent="0.25">
      <c r="A25" s="49"/>
      <c r="B25" s="49"/>
      <c r="C25" s="49"/>
      <c r="D25" s="49"/>
      <c r="E25" s="49"/>
      <c r="F25" s="49"/>
      <c r="G25" s="49"/>
      <c r="H25" s="49"/>
      <c r="I25" s="49"/>
      <c r="J25" s="59" t="s">
        <v>0</v>
      </c>
      <c r="K25" s="5">
        <v>0.95</v>
      </c>
      <c r="L25" s="6">
        <f t="shared" ref="L25:L43" si="1">K25*$L$24</f>
        <v>7.6</v>
      </c>
      <c r="M25" s="7">
        <f>$M$24</f>
        <v>5</v>
      </c>
      <c r="N25" s="6">
        <f t="shared" ref="N25:N43" si="2">L25*M25</f>
        <v>38</v>
      </c>
      <c r="O25" s="11">
        <f>$O$24</f>
        <v>48</v>
      </c>
      <c r="P25" s="33">
        <f t="shared" ref="P25:P43" si="3">N25*O25</f>
        <v>1824</v>
      </c>
      <c r="Q25" s="39">
        <f>P25/$P$24</f>
        <v>0.95</v>
      </c>
      <c r="R25" s="36">
        <f t="shared" si="0"/>
        <v>0</v>
      </c>
      <c r="S25" s="53">
        <f t="shared" ref="S25:S43" si="4">$F$10</f>
        <v>11</v>
      </c>
      <c r="T25" s="31">
        <f t="shared" ref="T25:T43" si="5">Q25*R25*S25</f>
        <v>0</v>
      </c>
    </row>
    <row r="26" spans="1:21" s="2" customFormat="1" ht="45" customHeight="1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59"/>
      <c r="K26" s="5">
        <v>0.9</v>
      </c>
      <c r="L26" s="6">
        <f t="shared" si="1"/>
        <v>7.2</v>
      </c>
      <c r="M26" s="7">
        <f t="shared" ref="M26:M43" si="6">$M$24</f>
        <v>5</v>
      </c>
      <c r="N26" s="6">
        <f t="shared" si="2"/>
        <v>36</v>
      </c>
      <c r="O26" s="11">
        <f t="shared" ref="O26:O43" si="7">$O$24</f>
        <v>48</v>
      </c>
      <c r="P26" s="33">
        <f t="shared" si="3"/>
        <v>1728</v>
      </c>
      <c r="Q26" s="39">
        <f t="shared" ref="Q26:Q43" si="8">P26/$P$24</f>
        <v>0.9</v>
      </c>
      <c r="R26" s="36">
        <f t="shared" si="0"/>
        <v>0</v>
      </c>
      <c r="S26" s="53">
        <f t="shared" si="4"/>
        <v>11</v>
      </c>
      <c r="T26" s="31">
        <f t="shared" si="5"/>
        <v>0</v>
      </c>
    </row>
    <row r="27" spans="1:21" s="2" customFormat="1" ht="41.25" customHeight="1" x14ac:dyDescent="0.25">
      <c r="A27" s="49"/>
      <c r="B27" s="49"/>
      <c r="C27" s="49"/>
      <c r="D27" s="49"/>
      <c r="E27" s="49"/>
      <c r="F27" s="49"/>
      <c r="G27" s="49"/>
      <c r="H27" s="49"/>
      <c r="I27" s="49"/>
      <c r="J27" s="59"/>
      <c r="K27" s="5">
        <v>0.85</v>
      </c>
      <c r="L27" s="6">
        <f t="shared" si="1"/>
        <v>6.8</v>
      </c>
      <c r="M27" s="7">
        <f t="shared" si="6"/>
        <v>5</v>
      </c>
      <c r="N27" s="6">
        <f t="shared" si="2"/>
        <v>34</v>
      </c>
      <c r="O27" s="11">
        <f t="shared" si="7"/>
        <v>48</v>
      </c>
      <c r="P27" s="33">
        <f t="shared" si="3"/>
        <v>1632</v>
      </c>
      <c r="Q27" s="39">
        <f t="shared" si="8"/>
        <v>0.85</v>
      </c>
      <c r="R27" s="36">
        <f t="shared" si="0"/>
        <v>0</v>
      </c>
      <c r="S27" s="53">
        <f t="shared" si="4"/>
        <v>11</v>
      </c>
      <c r="T27" s="31">
        <f t="shared" si="5"/>
        <v>0</v>
      </c>
    </row>
    <row r="28" spans="1:21" s="2" customFormat="1" ht="51.75" customHeight="1" x14ac:dyDescent="0.25">
      <c r="A28" s="49"/>
      <c r="B28" s="49"/>
      <c r="C28" s="49"/>
      <c r="D28" s="49"/>
      <c r="E28" s="49"/>
      <c r="F28" s="49"/>
      <c r="G28" s="49"/>
      <c r="H28" s="49"/>
      <c r="I28" s="49"/>
      <c r="J28" s="59"/>
      <c r="K28" s="5">
        <v>0.8</v>
      </c>
      <c r="L28" s="6">
        <f t="shared" si="1"/>
        <v>6.4</v>
      </c>
      <c r="M28" s="7">
        <f t="shared" si="6"/>
        <v>5</v>
      </c>
      <c r="N28" s="6">
        <f t="shared" si="2"/>
        <v>32</v>
      </c>
      <c r="O28" s="11">
        <f t="shared" si="7"/>
        <v>48</v>
      </c>
      <c r="P28" s="33">
        <f t="shared" si="3"/>
        <v>1536</v>
      </c>
      <c r="Q28" s="39">
        <f t="shared" si="8"/>
        <v>0.8</v>
      </c>
      <c r="R28" s="36">
        <f t="shared" si="0"/>
        <v>0</v>
      </c>
      <c r="S28" s="53">
        <f t="shared" si="4"/>
        <v>11</v>
      </c>
      <c r="T28" s="31">
        <f t="shared" si="5"/>
        <v>0</v>
      </c>
    </row>
    <row r="29" spans="1:21" s="2" customFormat="1" ht="52.5" customHeight="1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59"/>
      <c r="K29" s="5">
        <v>0.75</v>
      </c>
      <c r="L29" s="6">
        <f t="shared" si="1"/>
        <v>6</v>
      </c>
      <c r="M29" s="7">
        <f t="shared" si="6"/>
        <v>5</v>
      </c>
      <c r="N29" s="6">
        <f t="shared" si="2"/>
        <v>30</v>
      </c>
      <c r="O29" s="11">
        <f t="shared" si="7"/>
        <v>48</v>
      </c>
      <c r="P29" s="33">
        <f t="shared" si="3"/>
        <v>1440</v>
      </c>
      <c r="Q29" s="39">
        <f t="shared" si="8"/>
        <v>0.75</v>
      </c>
      <c r="R29" s="36">
        <f t="shared" si="0"/>
        <v>0</v>
      </c>
      <c r="S29" s="53">
        <f t="shared" si="4"/>
        <v>11</v>
      </c>
      <c r="T29" s="31">
        <f t="shared" si="5"/>
        <v>0</v>
      </c>
    </row>
    <row r="30" spans="1:21" s="2" customFormat="1" ht="54" customHeight="1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59"/>
      <c r="K30" s="5">
        <v>0.7</v>
      </c>
      <c r="L30" s="6">
        <f t="shared" si="1"/>
        <v>5.6</v>
      </c>
      <c r="M30" s="7">
        <f t="shared" si="6"/>
        <v>5</v>
      </c>
      <c r="N30" s="6">
        <f t="shared" si="2"/>
        <v>28</v>
      </c>
      <c r="O30" s="11">
        <f t="shared" si="7"/>
        <v>48</v>
      </c>
      <c r="P30" s="33">
        <f t="shared" si="3"/>
        <v>1344</v>
      </c>
      <c r="Q30" s="39">
        <f t="shared" si="8"/>
        <v>0.7</v>
      </c>
      <c r="R30" s="36">
        <f t="shared" si="0"/>
        <v>0</v>
      </c>
      <c r="S30" s="53">
        <f t="shared" si="4"/>
        <v>11</v>
      </c>
      <c r="T30" s="31">
        <f t="shared" si="5"/>
        <v>0</v>
      </c>
    </row>
    <row r="31" spans="1:21" s="2" customFormat="1" ht="54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59"/>
      <c r="K31" s="5">
        <v>0.65</v>
      </c>
      <c r="L31" s="6">
        <f t="shared" si="1"/>
        <v>5.2</v>
      </c>
      <c r="M31" s="7">
        <f t="shared" si="6"/>
        <v>5</v>
      </c>
      <c r="N31" s="6">
        <f t="shared" si="2"/>
        <v>26</v>
      </c>
      <c r="O31" s="11">
        <f t="shared" si="7"/>
        <v>48</v>
      </c>
      <c r="P31" s="33">
        <f t="shared" si="3"/>
        <v>1248</v>
      </c>
      <c r="Q31" s="39">
        <f t="shared" si="8"/>
        <v>0.65</v>
      </c>
      <c r="R31" s="36">
        <f t="shared" si="0"/>
        <v>0</v>
      </c>
      <c r="S31" s="53">
        <f t="shared" si="4"/>
        <v>11</v>
      </c>
      <c r="T31" s="31">
        <f t="shared" si="5"/>
        <v>0</v>
      </c>
    </row>
    <row r="32" spans="1:21" s="2" customFormat="1" ht="40.5" customHeight="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59"/>
      <c r="K32" s="5">
        <v>0.6</v>
      </c>
      <c r="L32" s="6">
        <f t="shared" si="1"/>
        <v>4.8</v>
      </c>
      <c r="M32" s="7">
        <f t="shared" si="6"/>
        <v>5</v>
      </c>
      <c r="N32" s="6">
        <f t="shared" si="2"/>
        <v>24</v>
      </c>
      <c r="O32" s="11">
        <f t="shared" si="7"/>
        <v>48</v>
      </c>
      <c r="P32" s="33">
        <f t="shared" si="3"/>
        <v>1152</v>
      </c>
      <c r="Q32" s="39">
        <f t="shared" si="8"/>
        <v>0.6</v>
      </c>
      <c r="R32" s="36">
        <f t="shared" si="0"/>
        <v>0</v>
      </c>
      <c r="S32" s="53">
        <f t="shared" si="4"/>
        <v>11</v>
      </c>
      <c r="T32" s="31">
        <f t="shared" si="5"/>
        <v>0</v>
      </c>
    </row>
    <row r="33" spans="1:20" s="2" customFormat="1" ht="46.5" customHeight="1" x14ac:dyDescent="0.25">
      <c r="A33" s="49"/>
      <c r="B33" s="49"/>
      <c r="C33" s="49"/>
      <c r="D33" s="49"/>
      <c r="E33" s="49"/>
      <c r="F33" s="49"/>
      <c r="G33" s="49"/>
      <c r="H33" s="49"/>
      <c r="I33" s="49"/>
      <c r="J33" s="59"/>
      <c r="K33" s="5">
        <v>0.55000000000000004</v>
      </c>
      <c r="L33" s="6">
        <f t="shared" si="1"/>
        <v>4.4000000000000004</v>
      </c>
      <c r="M33" s="7">
        <f t="shared" si="6"/>
        <v>5</v>
      </c>
      <c r="N33" s="6">
        <f t="shared" si="2"/>
        <v>22</v>
      </c>
      <c r="O33" s="11">
        <f t="shared" si="7"/>
        <v>48</v>
      </c>
      <c r="P33" s="33">
        <f t="shared" si="3"/>
        <v>1056</v>
      </c>
      <c r="Q33" s="39">
        <f t="shared" si="8"/>
        <v>0.55000000000000004</v>
      </c>
      <c r="R33" s="36">
        <f t="shared" si="0"/>
        <v>0</v>
      </c>
      <c r="S33" s="53">
        <f t="shared" si="4"/>
        <v>11</v>
      </c>
      <c r="T33" s="31">
        <f t="shared" si="5"/>
        <v>0</v>
      </c>
    </row>
    <row r="34" spans="1:20" s="2" customFormat="1" ht="54" customHeight="1" x14ac:dyDescent="0.25">
      <c r="A34" s="49"/>
      <c r="B34" s="49"/>
      <c r="C34" s="49"/>
      <c r="D34" s="49"/>
      <c r="E34" s="49"/>
      <c r="F34" s="49"/>
      <c r="G34" s="49"/>
      <c r="H34" s="49"/>
      <c r="I34" s="49"/>
      <c r="J34" s="59"/>
      <c r="K34" s="5">
        <v>0.5</v>
      </c>
      <c r="L34" s="6">
        <f t="shared" si="1"/>
        <v>4</v>
      </c>
      <c r="M34" s="7">
        <f t="shared" si="6"/>
        <v>5</v>
      </c>
      <c r="N34" s="6">
        <f t="shared" si="2"/>
        <v>20</v>
      </c>
      <c r="O34" s="11">
        <f t="shared" si="7"/>
        <v>48</v>
      </c>
      <c r="P34" s="33">
        <f t="shared" si="3"/>
        <v>960</v>
      </c>
      <c r="Q34" s="39">
        <f t="shared" si="8"/>
        <v>0.5</v>
      </c>
      <c r="R34" s="36">
        <f t="shared" si="0"/>
        <v>0</v>
      </c>
      <c r="S34" s="53">
        <f t="shared" si="4"/>
        <v>11</v>
      </c>
      <c r="T34" s="31">
        <f t="shared" si="5"/>
        <v>0</v>
      </c>
    </row>
    <row r="35" spans="1:20" s="2" customFormat="1" ht="54" customHeight="1" x14ac:dyDescent="0.25">
      <c r="A35" s="49"/>
      <c r="B35" s="49"/>
      <c r="C35" s="49"/>
      <c r="D35" s="49"/>
      <c r="E35" s="49"/>
      <c r="F35" s="49"/>
      <c r="G35" s="49"/>
      <c r="H35" s="49"/>
      <c r="I35" s="49"/>
      <c r="J35" s="59"/>
      <c r="K35" s="5">
        <v>0.45</v>
      </c>
      <c r="L35" s="6">
        <f t="shared" si="1"/>
        <v>3.6</v>
      </c>
      <c r="M35" s="7">
        <f t="shared" si="6"/>
        <v>5</v>
      </c>
      <c r="N35" s="6">
        <f t="shared" si="2"/>
        <v>18</v>
      </c>
      <c r="O35" s="11">
        <f t="shared" si="7"/>
        <v>48</v>
      </c>
      <c r="P35" s="33">
        <f t="shared" si="3"/>
        <v>864</v>
      </c>
      <c r="Q35" s="39">
        <f t="shared" si="8"/>
        <v>0.45</v>
      </c>
      <c r="R35" s="36">
        <f t="shared" si="0"/>
        <v>0</v>
      </c>
      <c r="S35" s="53">
        <f t="shared" si="4"/>
        <v>11</v>
      </c>
      <c r="T35" s="31">
        <f t="shared" si="5"/>
        <v>0</v>
      </c>
    </row>
    <row r="36" spans="1:20" s="2" customFormat="1" ht="63.75" customHeight="1" x14ac:dyDescent="0.25">
      <c r="A36" s="49"/>
      <c r="B36" s="49"/>
      <c r="C36" s="49"/>
      <c r="D36" s="49"/>
      <c r="E36" s="49"/>
      <c r="F36" s="49"/>
      <c r="G36" s="49"/>
      <c r="H36" s="49"/>
      <c r="I36" s="49"/>
      <c r="J36" s="59"/>
      <c r="K36" s="5">
        <v>0.4</v>
      </c>
      <c r="L36" s="6">
        <f t="shared" si="1"/>
        <v>3.2</v>
      </c>
      <c r="M36" s="7">
        <f t="shared" si="6"/>
        <v>5</v>
      </c>
      <c r="N36" s="6">
        <f t="shared" si="2"/>
        <v>16</v>
      </c>
      <c r="O36" s="11">
        <f t="shared" si="7"/>
        <v>48</v>
      </c>
      <c r="P36" s="33">
        <f t="shared" si="3"/>
        <v>768</v>
      </c>
      <c r="Q36" s="39">
        <f t="shared" si="8"/>
        <v>0.4</v>
      </c>
      <c r="R36" s="36">
        <f t="shared" si="0"/>
        <v>0</v>
      </c>
      <c r="S36" s="53">
        <f t="shared" si="4"/>
        <v>11</v>
      </c>
      <c r="T36" s="31">
        <f t="shared" si="5"/>
        <v>0</v>
      </c>
    </row>
    <row r="37" spans="1:20" s="2" customFormat="1" ht="66" customHeight="1" x14ac:dyDescent="0.25">
      <c r="A37" s="49"/>
      <c r="B37" s="49"/>
      <c r="C37" s="49"/>
      <c r="D37" s="49"/>
      <c r="E37" s="49"/>
      <c r="F37" s="49"/>
      <c r="G37" s="49"/>
      <c r="H37" s="49"/>
      <c r="I37" s="49"/>
      <c r="J37" s="59"/>
      <c r="K37" s="5">
        <v>0.35</v>
      </c>
      <c r="L37" s="6">
        <f t="shared" si="1"/>
        <v>2.8</v>
      </c>
      <c r="M37" s="7">
        <f t="shared" si="6"/>
        <v>5</v>
      </c>
      <c r="N37" s="6">
        <f t="shared" si="2"/>
        <v>14</v>
      </c>
      <c r="O37" s="11">
        <f t="shared" si="7"/>
        <v>48</v>
      </c>
      <c r="P37" s="33">
        <f t="shared" si="3"/>
        <v>672</v>
      </c>
      <c r="Q37" s="39">
        <f t="shared" si="8"/>
        <v>0.35</v>
      </c>
      <c r="R37" s="36">
        <f t="shared" si="0"/>
        <v>0</v>
      </c>
      <c r="S37" s="53">
        <f t="shared" si="4"/>
        <v>11</v>
      </c>
      <c r="T37" s="31">
        <f t="shared" si="5"/>
        <v>0</v>
      </c>
    </row>
    <row r="38" spans="1:20" s="2" customFormat="1" ht="47.25" customHeight="1" x14ac:dyDescent="0.25">
      <c r="A38" s="49"/>
      <c r="B38" s="49"/>
      <c r="C38" s="49"/>
      <c r="D38" s="49"/>
      <c r="E38" s="49"/>
      <c r="F38" s="49"/>
      <c r="G38" s="49"/>
      <c r="H38" s="49"/>
      <c r="I38" s="49"/>
      <c r="J38" s="59"/>
      <c r="K38" s="5">
        <v>0.3</v>
      </c>
      <c r="L38" s="6">
        <f t="shared" si="1"/>
        <v>2.4</v>
      </c>
      <c r="M38" s="7">
        <f t="shared" si="6"/>
        <v>5</v>
      </c>
      <c r="N38" s="6">
        <f t="shared" si="2"/>
        <v>12</v>
      </c>
      <c r="O38" s="11">
        <f t="shared" si="7"/>
        <v>48</v>
      </c>
      <c r="P38" s="33">
        <f t="shared" si="3"/>
        <v>576</v>
      </c>
      <c r="Q38" s="39">
        <f t="shared" si="8"/>
        <v>0.3</v>
      </c>
      <c r="R38" s="36">
        <f t="shared" si="0"/>
        <v>0</v>
      </c>
      <c r="S38" s="53">
        <f t="shared" si="4"/>
        <v>11</v>
      </c>
      <c r="T38" s="31">
        <f t="shared" si="5"/>
        <v>0</v>
      </c>
    </row>
    <row r="39" spans="1:20" s="2" customFormat="1" ht="49.5" customHeight="1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59"/>
      <c r="K39" s="5">
        <v>0.25</v>
      </c>
      <c r="L39" s="6">
        <f t="shared" si="1"/>
        <v>2</v>
      </c>
      <c r="M39" s="7">
        <f t="shared" si="6"/>
        <v>5</v>
      </c>
      <c r="N39" s="6">
        <f t="shared" si="2"/>
        <v>10</v>
      </c>
      <c r="O39" s="11">
        <f t="shared" si="7"/>
        <v>48</v>
      </c>
      <c r="P39" s="33">
        <f t="shared" si="3"/>
        <v>480</v>
      </c>
      <c r="Q39" s="39">
        <f t="shared" si="8"/>
        <v>0.25</v>
      </c>
      <c r="R39" s="36">
        <f t="shared" si="0"/>
        <v>0</v>
      </c>
      <c r="S39" s="53">
        <f t="shared" si="4"/>
        <v>11</v>
      </c>
      <c r="T39" s="31">
        <f t="shared" si="5"/>
        <v>0</v>
      </c>
    </row>
    <row r="40" spans="1:20" s="2" customFormat="1" ht="49.5" customHeight="1" x14ac:dyDescent="0.25">
      <c r="A40" s="49"/>
      <c r="B40" s="49"/>
      <c r="C40" s="49"/>
      <c r="D40" s="49"/>
      <c r="E40" s="49"/>
      <c r="F40" s="49"/>
      <c r="G40" s="49"/>
      <c r="H40" s="49"/>
      <c r="I40" s="49"/>
      <c r="J40" s="59"/>
      <c r="K40" s="5">
        <v>0.2</v>
      </c>
      <c r="L40" s="6">
        <f t="shared" si="1"/>
        <v>1.6</v>
      </c>
      <c r="M40" s="7">
        <f t="shared" si="6"/>
        <v>5</v>
      </c>
      <c r="N40" s="6">
        <f t="shared" si="2"/>
        <v>8</v>
      </c>
      <c r="O40" s="11">
        <f t="shared" si="7"/>
        <v>48</v>
      </c>
      <c r="P40" s="33">
        <f t="shared" si="3"/>
        <v>384</v>
      </c>
      <c r="Q40" s="39">
        <f t="shared" si="8"/>
        <v>0.2</v>
      </c>
      <c r="R40" s="36">
        <f t="shared" si="0"/>
        <v>0</v>
      </c>
      <c r="S40" s="53">
        <f t="shared" si="4"/>
        <v>11</v>
      </c>
      <c r="T40" s="31">
        <f t="shared" si="5"/>
        <v>0</v>
      </c>
    </row>
    <row r="41" spans="1:20" s="2" customFormat="1" ht="52.5" customHeight="1" x14ac:dyDescent="0.25">
      <c r="A41" s="49"/>
      <c r="B41" s="49"/>
      <c r="C41" s="49"/>
      <c r="D41" s="49"/>
      <c r="E41" s="49"/>
      <c r="F41" s="49"/>
      <c r="G41" s="49"/>
      <c r="H41" s="49"/>
      <c r="I41" s="49"/>
      <c r="J41" s="59"/>
      <c r="K41" s="5">
        <v>0.15</v>
      </c>
      <c r="L41" s="6">
        <f t="shared" si="1"/>
        <v>1.2</v>
      </c>
      <c r="M41" s="7">
        <f t="shared" si="6"/>
        <v>5</v>
      </c>
      <c r="N41" s="6">
        <f t="shared" si="2"/>
        <v>6</v>
      </c>
      <c r="O41" s="11">
        <f t="shared" si="7"/>
        <v>48</v>
      </c>
      <c r="P41" s="33">
        <f t="shared" si="3"/>
        <v>288</v>
      </c>
      <c r="Q41" s="39">
        <f t="shared" si="8"/>
        <v>0.15</v>
      </c>
      <c r="R41" s="36">
        <f t="shared" si="0"/>
        <v>0</v>
      </c>
      <c r="S41" s="53">
        <f t="shared" si="4"/>
        <v>11</v>
      </c>
      <c r="T41" s="31">
        <f t="shared" si="5"/>
        <v>0</v>
      </c>
    </row>
    <row r="42" spans="1:20" s="2" customFormat="1" ht="54.75" customHeight="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59"/>
      <c r="K42" s="5">
        <v>0.1</v>
      </c>
      <c r="L42" s="6">
        <f t="shared" si="1"/>
        <v>0.8</v>
      </c>
      <c r="M42" s="7">
        <f t="shared" si="6"/>
        <v>5</v>
      </c>
      <c r="N42" s="6">
        <f t="shared" si="2"/>
        <v>4</v>
      </c>
      <c r="O42" s="11">
        <f t="shared" si="7"/>
        <v>48</v>
      </c>
      <c r="P42" s="33">
        <f t="shared" si="3"/>
        <v>192</v>
      </c>
      <c r="Q42" s="39">
        <f t="shared" si="8"/>
        <v>0.1</v>
      </c>
      <c r="R42" s="36">
        <f t="shared" si="0"/>
        <v>0</v>
      </c>
      <c r="S42" s="53">
        <f t="shared" si="4"/>
        <v>11</v>
      </c>
      <c r="T42" s="31">
        <f t="shared" si="5"/>
        <v>0</v>
      </c>
    </row>
    <row r="43" spans="1:20" s="2" customFormat="1" ht="76.5" customHeight="1" thickBot="1" x14ac:dyDescent="0.3">
      <c r="A43" s="48"/>
      <c r="B43" s="48"/>
      <c r="C43" s="48"/>
      <c r="D43" s="48"/>
      <c r="E43" s="48"/>
      <c r="F43" s="48"/>
      <c r="G43" s="48"/>
      <c r="H43" s="48"/>
      <c r="I43" s="48"/>
      <c r="J43" s="59"/>
      <c r="K43" s="5">
        <v>0.05</v>
      </c>
      <c r="L43" s="6">
        <f t="shared" si="1"/>
        <v>0.4</v>
      </c>
      <c r="M43" s="7">
        <f t="shared" si="6"/>
        <v>5</v>
      </c>
      <c r="N43" s="6">
        <f t="shared" si="2"/>
        <v>2</v>
      </c>
      <c r="O43" s="11">
        <f t="shared" si="7"/>
        <v>48</v>
      </c>
      <c r="P43" s="33">
        <f t="shared" si="3"/>
        <v>96</v>
      </c>
      <c r="Q43" s="40">
        <f t="shared" si="8"/>
        <v>0.05</v>
      </c>
      <c r="R43" s="36">
        <f t="shared" si="0"/>
        <v>0</v>
      </c>
      <c r="S43" s="53">
        <f t="shared" si="4"/>
        <v>11</v>
      </c>
      <c r="T43" s="31">
        <f t="shared" si="5"/>
        <v>0</v>
      </c>
    </row>
    <row r="45" spans="1:20" x14ac:dyDescent="0.2">
      <c r="J45" s="13"/>
    </row>
    <row r="46" spans="1:20" x14ac:dyDescent="0.2">
      <c r="J46" s="13"/>
    </row>
    <row r="47" spans="1:20" x14ac:dyDescent="0.2">
      <c r="J47" s="13"/>
    </row>
    <row r="48" spans="1:20" x14ac:dyDescent="0.2">
      <c r="J48" s="13"/>
    </row>
    <row r="49" spans="10:10" x14ac:dyDescent="0.2">
      <c r="J49" s="13"/>
    </row>
  </sheetData>
  <mergeCells count="18">
    <mergeCell ref="B3:D3"/>
    <mergeCell ref="C4:D4"/>
    <mergeCell ref="C5:D5"/>
    <mergeCell ref="B2:D2"/>
    <mergeCell ref="J25:J43"/>
    <mergeCell ref="A18:D18"/>
    <mergeCell ref="A19:D19"/>
    <mergeCell ref="A20:D20"/>
    <mergeCell ref="A22:A23"/>
    <mergeCell ref="B22:B23"/>
    <mergeCell ref="D22:D23"/>
    <mergeCell ref="E22:E23"/>
    <mergeCell ref="J22:K22"/>
    <mergeCell ref="H22:H23"/>
    <mergeCell ref="I22:I23"/>
    <mergeCell ref="G22:G23"/>
    <mergeCell ref="F22:F23"/>
    <mergeCell ref="C22:C23"/>
  </mergeCell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90" orientation="landscape" r:id="rId1"/>
  <ignoredErrors>
    <ignoredError sqref="O25:O43" formula="1"/>
    <ignoredError sqref="Q23 R23:S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Tabela Apuramento ETI</vt:lpstr>
      <vt:lpstr>'Tabela Apuramento ETI'!Área_de_Impressão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Vieira</dc:creator>
  <cp:lastModifiedBy>Nuno Miguel Garcia Jacinto</cp:lastModifiedBy>
  <cp:lastPrinted>2024-01-11T16:46:18Z</cp:lastPrinted>
  <dcterms:created xsi:type="dcterms:W3CDTF">2024-01-09T15:30:13Z</dcterms:created>
  <dcterms:modified xsi:type="dcterms:W3CDTF">2026-06-18T16:32:08Z</dcterms:modified>
</cp:coreProperties>
</file>